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NCA PENDRIVE\2023\Edital Pregão Presencial\00 PP Transporte Universitário\Planilha composição Custo\"/>
    </mc:Choice>
  </mc:AlternateContent>
  <xr:revisionPtr revIDLastSave="0" documentId="13_ncr:1_{53E374C2-2FD1-4282-95D1-49EECD68C8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EM 2" sheetId="1" r:id="rId1"/>
  </sheets>
  <definedNames>
    <definedName name="A">#REF!</definedName>
  </definedNames>
  <calcPr calcId="191029"/>
</workbook>
</file>

<file path=xl/calcChain.xml><?xml version="1.0" encoding="utf-8"?>
<calcChain xmlns="http://schemas.openxmlformats.org/spreadsheetml/2006/main">
  <c r="C90" i="1" l="1"/>
  <c r="C83" i="1"/>
  <c r="C197" i="1" l="1"/>
  <c r="C196" i="1"/>
  <c r="D188" i="1"/>
  <c r="C198" i="1" l="1"/>
  <c r="C199" i="1" s="1"/>
  <c r="C247" i="1"/>
  <c r="C246" i="1"/>
  <c r="C245" i="1"/>
  <c r="C56" i="1"/>
  <c r="C260" i="1"/>
  <c r="C256" i="1"/>
  <c r="C102" i="1"/>
  <c r="C68" i="1"/>
  <c r="C138" i="1" s="1"/>
  <c r="C105" i="1"/>
  <c r="D114" i="1" l="1"/>
  <c r="D87" i="1"/>
  <c r="C249" i="1"/>
  <c r="D81" i="1"/>
  <c r="D75" i="1"/>
  <c r="D101" i="1"/>
  <c r="C137" i="1"/>
  <c r="D118" i="1"/>
  <c r="D106" i="1"/>
  <c r="D113" i="1"/>
  <c r="D88" i="1"/>
  <c r="D89" i="1" s="1"/>
  <c r="D103" i="1"/>
  <c r="D76" i="1"/>
  <c r="D78" i="1"/>
  <c r="D96" i="1"/>
  <c r="D90" i="1"/>
  <c r="D79" i="1"/>
  <c r="D77" i="1"/>
  <c r="D83" i="1"/>
  <c r="C125" i="1" s="1"/>
  <c r="C255" i="1"/>
  <c r="D112" i="1"/>
  <c r="D82" i="1"/>
  <c r="D111" i="1"/>
  <c r="D104" i="1"/>
  <c r="D95" i="1"/>
  <c r="C107" i="1"/>
  <c r="D105" i="1"/>
  <c r="D80" i="1"/>
  <c r="D115" i="1"/>
  <c r="D102" i="1"/>
  <c r="D91" i="1" l="1"/>
  <c r="C126" i="1" s="1"/>
  <c r="D97" i="1"/>
  <c r="C127" i="1" s="1"/>
  <c r="D107" i="1"/>
  <c r="C128" i="1" s="1"/>
  <c r="D117" i="1"/>
  <c r="D119" i="1" s="1"/>
  <c r="C129" i="1" s="1"/>
  <c r="C131" i="1" l="1"/>
  <c r="C139" i="1" s="1"/>
  <c r="C140" i="1" s="1"/>
  <c r="C141" i="1" l="1"/>
  <c r="D143" i="1" s="1"/>
</calcChain>
</file>

<file path=xl/sharedStrings.xml><?xml version="1.0" encoding="utf-8"?>
<sst xmlns="http://schemas.openxmlformats.org/spreadsheetml/2006/main" count="446" uniqueCount="283">
  <si>
    <t>I</t>
  </si>
  <si>
    <t>Composição da Remuneração</t>
  </si>
  <si>
    <t>Valor (R$)</t>
  </si>
  <si>
    <t>A</t>
  </si>
  <si>
    <t>Salário Base</t>
  </si>
  <si>
    <t>B</t>
  </si>
  <si>
    <t>C</t>
  </si>
  <si>
    <t>Adicional de insalubridade</t>
  </si>
  <si>
    <t>D</t>
  </si>
  <si>
    <t>Adicional noturno</t>
  </si>
  <si>
    <t>E</t>
  </si>
  <si>
    <t>F</t>
  </si>
  <si>
    <t>G</t>
  </si>
  <si>
    <t>H</t>
  </si>
  <si>
    <t>Outros (especificar)</t>
  </si>
  <si>
    <t>Total da Remuneração</t>
  </si>
  <si>
    <t>II</t>
  </si>
  <si>
    <t>Benefícios Mensais e Diários</t>
  </si>
  <si>
    <t>Transporte</t>
  </si>
  <si>
    <t>Auxílio alimentação (vales, cesta básica etc.)</t>
  </si>
  <si>
    <t>Seguro de vida, invalidez e funeral</t>
  </si>
  <si>
    <t>Total de benefícios mensais e diários</t>
  </si>
  <si>
    <t>4.1</t>
  </si>
  <si>
    <t>Encargos previdenciários e FGTS</t>
  </si>
  <si>
    <t>%</t>
  </si>
  <si>
    <t>INSS</t>
  </si>
  <si>
    <t>SESI OU SESC</t>
  </si>
  <si>
    <t>SENAI OU SENAC</t>
  </si>
  <si>
    <t>INCRA</t>
  </si>
  <si>
    <t>Salário Educação</t>
  </si>
  <si>
    <t>FGTS</t>
  </si>
  <si>
    <t>Seguro acidente do trabalho (RAT x FAP)</t>
  </si>
  <si>
    <t>SEBRAE</t>
  </si>
  <si>
    <t>Total</t>
  </si>
  <si>
    <t>13º Salário</t>
  </si>
  <si>
    <t>Subtotal</t>
  </si>
  <si>
    <t>Afastamento Maternidade</t>
  </si>
  <si>
    <t>Provisão para Rescisão</t>
  </si>
  <si>
    <t>Aviso prévio indenizado</t>
  </si>
  <si>
    <t>Aviso prévio trabalhado</t>
  </si>
  <si>
    <t>Incidência do submódulo 4.1 s/aviso prévio trabalhado</t>
  </si>
  <si>
    <t>Total:</t>
  </si>
  <si>
    <t>Composição do custo de Reposição do Profissional Ausente</t>
  </si>
  <si>
    <t>Ausência por doença</t>
  </si>
  <si>
    <t>Licença paternidade</t>
  </si>
  <si>
    <t>Ausências legais</t>
  </si>
  <si>
    <t>Ausência por acidente de trabalho</t>
  </si>
  <si>
    <t>Incidência do submódulo 4.1 sobre o Custo de Reposição</t>
  </si>
  <si>
    <t>Custo de Rescisão</t>
  </si>
  <si>
    <t>Custo de Reposição do Profissional Ausente</t>
  </si>
  <si>
    <t>Outros (Especificar)</t>
  </si>
  <si>
    <t>Custos Indiretos</t>
  </si>
  <si>
    <t>Tributos</t>
  </si>
  <si>
    <t>Tributos Federais (especificar)</t>
  </si>
  <si>
    <t>Tributos Estaduais (especificar)</t>
  </si>
  <si>
    <t>Tributos Municipais (especificar)</t>
  </si>
  <si>
    <t>Outros Tributos (especificar)</t>
  </si>
  <si>
    <t>Lucro</t>
  </si>
  <si>
    <t>Quadro-resumo do Custo por empregado – (Valor por empregado)</t>
  </si>
  <si>
    <t>Mão-de-Obra vinculada à execução contratual (valor por empregado)</t>
  </si>
  <si>
    <t>(R$)</t>
  </si>
  <si>
    <t>Subtotal (A + B + C + D):</t>
  </si>
  <si>
    <t>Valor total por empregado:</t>
  </si>
  <si>
    <t>A.1</t>
  </si>
  <si>
    <t>Desconto Transporte</t>
  </si>
  <si>
    <t>PIS</t>
  </si>
  <si>
    <t>COFINS</t>
  </si>
  <si>
    <t>ISSQN</t>
  </si>
  <si>
    <t>Discriminação dos Serviços (dados referentes à contratação)</t>
  </si>
  <si>
    <t>Data de apresentação da proposta (dia/mês/ano)</t>
  </si>
  <si>
    <t>____ / ____ / ______</t>
  </si>
  <si>
    <t>Município/UF</t>
  </si>
  <si>
    <t>Ano, Acordo, Convenção ou Sentença Normativa em Dissídio Coletivo</t>
  </si>
  <si>
    <t>Nº de meses de execução contratual</t>
  </si>
  <si>
    <t>Incidência do Submódulo 4.1 sobre 13º (décimo terceiro) Salário</t>
  </si>
  <si>
    <t>Encargos Previdênciários, FGTS e outras contribuições</t>
  </si>
  <si>
    <t>13º (décimo terceiro) Salário</t>
  </si>
  <si>
    <t xml:space="preserve">13º Salário </t>
  </si>
  <si>
    <t>Gratificação</t>
  </si>
  <si>
    <t>Nome da Empresa:</t>
  </si>
  <si>
    <t>Regime tributário</t>
  </si>
  <si>
    <t>______/______</t>
  </si>
  <si>
    <t>Adicional de periculosidade</t>
  </si>
  <si>
    <t>Hora noturna adicional</t>
  </si>
  <si>
    <t>Adicional de hora-extra</t>
  </si>
  <si>
    <t>Auxílio creche</t>
  </si>
  <si>
    <t>Assistência médica</t>
  </si>
  <si>
    <t>Adicional de férias</t>
  </si>
  <si>
    <t>R$</t>
  </si>
  <si>
    <t>Multa do FGTS do aviso prévio indenizado</t>
  </si>
  <si>
    <t>Incidência do FGTS s/ aviso prévio indenizado</t>
  </si>
  <si>
    <t>Multa FGTS do aviso prévio trabalhado</t>
  </si>
  <si>
    <t xml:space="preserve">Férias </t>
  </si>
  <si>
    <t xml:space="preserve">Incidência do submódulo 4.1 sobre afastamento maternidade </t>
  </si>
  <si>
    <t>Preço do Litro</t>
  </si>
  <si>
    <t>Média de consumo (km/litro)</t>
  </si>
  <si>
    <t xml:space="preserve">km/l </t>
  </si>
  <si>
    <t>km</t>
  </si>
  <si>
    <t>Custo Combustível por dia</t>
  </si>
  <si>
    <t>6.1</t>
  </si>
  <si>
    <t>5.1</t>
  </si>
  <si>
    <t xml:space="preserve">Combustível </t>
  </si>
  <si>
    <t>gasolina ou diesel</t>
  </si>
  <si>
    <t>Pneus</t>
  </si>
  <si>
    <t>número de pneus</t>
  </si>
  <si>
    <t>preço do pneu de 1a linha</t>
  </si>
  <si>
    <t>valor da recapagem</t>
  </si>
  <si>
    <t>vida útil do pneu com as recapagens em km</t>
  </si>
  <si>
    <t>Custo dos pneus por km</t>
  </si>
  <si>
    <t>freios</t>
  </si>
  <si>
    <t>sistema elétrico e bateria</t>
  </si>
  <si>
    <t>câmbio</t>
  </si>
  <si>
    <t xml:space="preserve">bicos </t>
  </si>
  <si>
    <t>PARAMÊTROS PARA CÁLCULO DE CUSTO DA LINHA (infomadas pelo município)</t>
  </si>
  <si>
    <t>TURNO</t>
  </si>
  <si>
    <t>MANHA</t>
  </si>
  <si>
    <t>TARDE</t>
  </si>
  <si>
    <t>NOITE</t>
  </si>
  <si>
    <t>TOTAL</t>
  </si>
  <si>
    <t>Número de alunos transportados</t>
  </si>
  <si>
    <t>Km pavimentado (ida e volta)</t>
  </si>
  <si>
    <t>Kms s/pavimentação (ida e volta)</t>
  </si>
  <si>
    <t>(informações fornecidas pelo município)</t>
  </si>
  <si>
    <t>Quantidade de lugares para os alunos no veículo</t>
  </si>
  <si>
    <t>veículo com elevador (sim ou não)</t>
  </si>
  <si>
    <t>Preço Combustível  R$/litro conforme tabela ANP ou média da localidade de abastecimento</t>
  </si>
  <si>
    <t>J</t>
  </si>
  <si>
    <t>K</t>
  </si>
  <si>
    <t>L</t>
  </si>
  <si>
    <t>M</t>
  </si>
  <si>
    <t>total</t>
  </si>
  <si>
    <t xml:space="preserve">tempo total </t>
  </si>
  <si>
    <t>borracharia</t>
  </si>
  <si>
    <t>Custos Variáveis</t>
  </si>
  <si>
    <t>Combustível</t>
  </si>
  <si>
    <t>Manutenção</t>
  </si>
  <si>
    <t>Custo total do combustível (KMT)</t>
  </si>
  <si>
    <t>Custo do combutível por km</t>
  </si>
  <si>
    <t>R$ (diário)</t>
  </si>
  <si>
    <t xml:space="preserve">valor </t>
  </si>
  <si>
    <t>considerar 200 dias letivos</t>
  </si>
  <si>
    <t>deslocamento da garagem ao início da linha (ida e volta)</t>
  </si>
  <si>
    <t>deslocamento do final da linha (escola) ao ponto de descanso ou limpeza (ida e volta)</t>
  </si>
  <si>
    <t>deslocamento para abastecimento</t>
  </si>
  <si>
    <t>deslocamento para vistoria</t>
  </si>
  <si>
    <t>custo de pedágio para deslocamento vistoria</t>
  </si>
  <si>
    <t>deslocamento para manutenção</t>
  </si>
  <si>
    <t>óleos e fluídos</t>
  </si>
  <si>
    <t>filtros</t>
  </si>
  <si>
    <t>sistema hidráulico e refrigeração</t>
  </si>
  <si>
    <t>outros</t>
  </si>
  <si>
    <t>Manutenção do veículo (12 meses)</t>
  </si>
  <si>
    <t xml:space="preserve">Pedágio </t>
  </si>
  <si>
    <t>A.2</t>
  </si>
  <si>
    <t>A.3</t>
  </si>
  <si>
    <t>A.4</t>
  </si>
  <si>
    <t>A.5</t>
  </si>
  <si>
    <t>A.6</t>
  </si>
  <si>
    <t>Soma</t>
  </si>
  <si>
    <t>A.7</t>
  </si>
  <si>
    <t>A.8</t>
  </si>
  <si>
    <t>A.9</t>
  </si>
  <si>
    <t>A.10</t>
  </si>
  <si>
    <t>escritório contabilidade</t>
  </si>
  <si>
    <t>custo administrativo</t>
  </si>
  <si>
    <t>materiais</t>
  </si>
  <si>
    <t>Pedágio</t>
  </si>
  <si>
    <t>MÓDULO 1</t>
  </si>
  <si>
    <t>MÓDULO 2</t>
  </si>
  <si>
    <t>MÓDULO 3</t>
  </si>
  <si>
    <t xml:space="preserve">SUB-MÓDULO 1 - COMPOSIÇÃO DA REMUNERAÇÃO </t>
  </si>
  <si>
    <t xml:space="preserve">SUB-MÓDULO 2 - BENEFÍCIOS </t>
  </si>
  <si>
    <t>SUB-MÓDULO 3 - ENCARGOS SOCIAIS E TRABALHISTAS</t>
  </si>
  <si>
    <t>3.1 - Encargos previdenciários, FGTS e outras contribuições</t>
  </si>
  <si>
    <t>3.1</t>
  </si>
  <si>
    <t>3.2 - 13º Salário e adicional de férias</t>
  </si>
  <si>
    <t>3.2</t>
  </si>
  <si>
    <t>3.3 - Afastamento maternidade</t>
  </si>
  <si>
    <t>3.3</t>
  </si>
  <si>
    <t>3.4 – Provisão para Rescisão</t>
  </si>
  <si>
    <t>3.4</t>
  </si>
  <si>
    <t>3.5 - Custo de Reposição do Profissional Ausente</t>
  </si>
  <si>
    <t>3.5</t>
  </si>
  <si>
    <t>3.6</t>
  </si>
  <si>
    <t>QUADRO RESUMO - SUB-MÓDULO 3: ENCARGOS SOCIAIS E TRABALHISTAS</t>
  </si>
  <si>
    <t>Sub-módulo 3 - Encargos Sociais e Trabalhistas</t>
  </si>
  <si>
    <t>Sub-Módulo 1 - Composição da Remuneração</t>
  </si>
  <si>
    <t>Sub-Módulo 2 - Benefícios Mensais e Diários</t>
  </si>
  <si>
    <t>Sub-Módulo 3 - Encargos Sociais e Trabalhistas</t>
  </si>
  <si>
    <t>Subtotal (A + B + C):</t>
  </si>
  <si>
    <t xml:space="preserve">MÓDULO 2 - CUSTOS VARIÁVEIS </t>
  </si>
  <si>
    <t>MÓDULO 1 - CUSTOS FIXOS - MÃO DE OBRA</t>
  </si>
  <si>
    <t>2.1</t>
  </si>
  <si>
    <t>2.2</t>
  </si>
  <si>
    <t>2.3</t>
  </si>
  <si>
    <t>2.4</t>
  </si>
  <si>
    <t>unidade</t>
  </si>
  <si>
    <t>anos ou valor</t>
  </si>
  <si>
    <t>tabela de vida útil e valor residual para o veículo</t>
  </si>
  <si>
    <t>idade do veículo (anos)</t>
  </si>
  <si>
    <t>anos</t>
  </si>
  <si>
    <t>categoria</t>
  </si>
  <si>
    <t>% ou decimal</t>
  </si>
  <si>
    <t>vida útil do veículo (anos)</t>
  </si>
  <si>
    <t>leve</t>
  </si>
  <si>
    <t>20% ou 1,4</t>
  </si>
  <si>
    <t>valor residual para o veículo (anos)</t>
  </si>
  <si>
    <t>pesado</t>
  </si>
  <si>
    <t>15% ou 1,5</t>
  </si>
  <si>
    <t>preço médio do veículo (FIPE)</t>
  </si>
  <si>
    <t>especial</t>
  </si>
  <si>
    <t>10% ou 1,2</t>
  </si>
  <si>
    <t>Depreciação anual</t>
  </si>
  <si>
    <t xml:space="preserve">Custo da depreciação por km </t>
  </si>
  <si>
    <t>Depreciação</t>
  </si>
  <si>
    <t>Custo com pessoal (sub-módulos 1, 2 e 3)</t>
  </si>
  <si>
    <t>Valor total dos custos fixos:</t>
  </si>
  <si>
    <t>Quadro-resumo do Custo Fixo - Módulo 1</t>
  </si>
  <si>
    <t>SUB-MÓDULO 4 - CUSTOS FIXOS VEÍCULO</t>
  </si>
  <si>
    <t>custos fixos do veículo (anual)</t>
  </si>
  <si>
    <t>Seguro obrigatório anual</t>
  </si>
  <si>
    <t>IPVA</t>
  </si>
  <si>
    <t>Licenciamento anual</t>
  </si>
  <si>
    <t>Vistorias semestrais</t>
  </si>
  <si>
    <t>tacógrafo ou cronotacógrafo</t>
  </si>
  <si>
    <t>GPS anual</t>
  </si>
  <si>
    <t>material biossegurança e limpeza</t>
  </si>
  <si>
    <t>Lavagem</t>
  </si>
  <si>
    <t>Seguro de terceiros/passageiros</t>
  </si>
  <si>
    <t xml:space="preserve">TOTAL </t>
  </si>
  <si>
    <t>SUB-MÓDULO 5 - DEPRECIAÇÃO</t>
  </si>
  <si>
    <t>SUB-MÓDULO 6 - CUSTOS FIXOS INDIRETOS</t>
  </si>
  <si>
    <t>Sub-módulo 4 - Custos fixos do veículo</t>
  </si>
  <si>
    <t>Sub-Módulo 5 - Depreciação</t>
  </si>
  <si>
    <t>Sub-Módulo 6 - Custos Fixos Indiretos</t>
  </si>
  <si>
    <t>Quadro-resumo do Módulo 2</t>
  </si>
  <si>
    <t>MÓDULO 3 - TRIBUTOS E LUCRO</t>
  </si>
  <si>
    <t xml:space="preserve"> Tributos e Lucro</t>
  </si>
  <si>
    <t>B.1</t>
  </si>
  <si>
    <t>B.1.1</t>
  </si>
  <si>
    <t>B.1.2</t>
  </si>
  <si>
    <t>B.2</t>
  </si>
  <si>
    <t>B.3</t>
  </si>
  <si>
    <t>B.3.1</t>
  </si>
  <si>
    <t>B.4</t>
  </si>
  <si>
    <t>MÓDULO 4 - SOMA DOS MÓDULOS E APURAÇÃO DO CUSTO POR KM</t>
  </si>
  <si>
    <t>RESULTADO (A+B+C)</t>
  </si>
  <si>
    <t>KMT</t>
  </si>
  <si>
    <t>VALOR POR KM (RESULTADO/KMT)</t>
  </si>
  <si>
    <t>Obs 3. A média diária de km não rodados em virtude de faltas dos alunos deve ser estimado com base na média do ano anterior, considerando que as aulas sejam totalmente presenciais. Para o ano de 2022, a referência será o ano de 2019</t>
  </si>
  <si>
    <r>
      <t xml:space="preserve">Número de dias letivos </t>
    </r>
    <r>
      <rPr>
        <b/>
        <sz val="11.5"/>
        <color rgb="FFFF0000"/>
        <rFont val="Calibri"/>
        <family val="2"/>
        <scheme val="minor"/>
      </rPr>
      <t>(DL)</t>
    </r>
  </si>
  <si>
    <r>
      <t xml:space="preserve">km por dia </t>
    </r>
    <r>
      <rPr>
        <b/>
        <sz val="11.5"/>
        <color rgb="FFFF0000"/>
        <rFont val="Calibri"/>
        <family val="2"/>
        <scheme val="minor"/>
      </rPr>
      <t>(KMD)</t>
    </r>
  </si>
  <si>
    <r>
      <t xml:space="preserve">Km total de contrato (km por dia X dias letivos) </t>
    </r>
    <r>
      <rPr>
        <b/>
        <sz val="11.5"/>
        <color rgb="FFFF0000"/>
        <rFont val="Calibri"/>
        <family val="2"/>
        <scheme val="minor"/>
      </rPr>
      <t>(KMT)</t>
    </r>
  </si>
  <si>
    <r>
      <t xml:space="preserve">média diária de km não rodados por falta dos alunos em algum trecho da linha </t>
    </r>
    <r>
      <rPr>
        <b/>
        <sz val="11.5"/>
        <color rgb="FFFF0000"/>
        <rFont val="Calibri"/>
        <family val="2"/>
        <scheme val="minor"/>
      </rPr>
      <t>(MDNRkm)</t>
    </r>
  </si>
  <si>
    <r>
      <t xml:space="preserve">média estimada </t>
    </r>
    <r>
      <rPr>
        <b/>
        <sz val="11.5"/>
        <rFont val="Calibri"/>
        <family val="2"/>
        <scheme val="minor"/>
      </rPr>
      <t>diária</t>
    </r>
    <r>
      <rPr>
        <sz val="11.5"/>
        <rFont val="Calibri"/>
        <family val="2"/>
        <scheme val="minor"/>
      </rPr>
      <t xml:space="preserve"> de km efetivamente rodados = </t>
    </r>
    <r>
      <rPr>
        <sz val="11.5"/>
        <color rgb="FFFF0000"/>
        <rFont val="Calibri"/>
        <family val="2"/>
        <scheme val="minor"/>
      </rPr>
      <t>(KMD)</t>
    </r>
    <r>
      <rPr>
        <sz val="11.5"/>
        <rFont val="Calibri"/>
        <family val="2"/>
        <scheme val="minor"/>
      </rPr>
      <t xml:space="preserve"> - </t>
    </r>
    <r>
      <rPr>
        <sz val="11.5"/>
        <color rgb="FFFF0000"/>
        <rFont val="Calibri"/>
        <family val="2"/>
        <scheme val="minor"/>
      </rPr>
      <t xml:space="preserve">(MDNRkm) = </t>
    </r>
    <r>
      <rPr>
        <sz val="11.5"/>
        <color rgb="FF0070C0"/>
        <rFont val="Calibri"/>
        <family val="2"/>
        <scheme val="minor"/>
      </rPr>
      <t>(MEDkm)</t>
    </r>
  </si>
  <si>
    <r>
      <t>Total estimado de km que serão rodados em todo contrato (</t>
    </r>
    <r>
      <rPr>
        <b/>
        <sz val="11.5"/>
        <color rgb="FFFF0000"/>
        <rFont val="Calibri"/>
        <family val="2"/>
        <scheme val="minor"/>
      </rPr>
      <t>(MEDkm)</t>
    </r>
    <r>
      <rPr>
        <b/>
        <sz val="11.5"/>
        <rFont val="Calibri"/>
        <family val="2"/>
        <scheme val="minor"/>
      </rPr>
      <t xml:space="preserve"> X </t>
    </r>
    <r>
      <rPr>
        <b/>
        <sz val="11.5"/>
        <color rgb="FFFF0000"/>
        <rFont val="Calibri"/>
        <family val="2"/>
        <scheme val="minor"/>
      </rPr>
      <t>(DL)</t>
    </r>
    <r>
      <rPr>
        <b/>
        <sz val="11.5"/>
        <rFont val="Calibri"/>
        <family val="2"/>
        <scheme val="minor"/>
      </rPr>
      <t xml:space="preserve">) = </t>
    </r>
    <r>
      <rPr>
        <b/>
        <sz val="11.5"/>
        <color rgb="FF0070C0"/>
        <rFont val="Calibri"/>
        <family val="2"/>
        <scheme val="minor"/>
      </rPr>
      <t>(TEkm)</t>
    </r>
  </si>
  <si>
    <r>
      <t xml:space="preserve">Obs 1. Embora a quilometragem para fins de pesquisa de preços seja a estimada </t>
    </r>
    <r>
      <rPr>
        <b/>
        <sz val="11.5"/>
        <color rgb="FF0070C0"/>
        <rFont val="Calibri"/>
        <family val="2"/>
        <scheme val="minor"/>
      </rPr>
      <t>(TEkm</t>
    </r>
    <r>
      <rPr>
        <b/>
        <sz val="11.5"/>
        <color theme="1"/>
        <rFont val="Calibri"/>
        <family val="2"/>
        <scheme val="minor"/>
      </rPr>
      <t xml:space="preserve">), ou seja, considerando as faltas, o valor do contrato deverá ser pela quilometragem total </t>
    </r>
    <r>
      <rPr>
        <b/>
        <sz val="11.5"/>
        <color rgb="FF0070C0"/>
        <rFont val="Calibri"/>
        <family val="2"/>
        <scheme val="minor"/>
      </rPr>
      <t>(KMT)</t>
    </r>
    <r>
      <rPr>
        <b/>
        <sz val="11.5"/>
        <color theme="1"/>
        <rFont val="Calibri"/>
        <family val="2"/>
        <scheme val="minor"/>
      </rPr>
      <t xml:space="preserve"> </t>
    </r>
  </si>
  <si>
    <r>
      <t xml:space="preserve">Obs 2. Todos os cálculos dos custos variáveis (manutenção, pneus, etc., devem ser realizados, considerando o </t>
    </r>
    <r>
      <rPr>
        <b/>
        <sz val="11.5"/>
        <color rgb="FFFF0000"/>
        <rFont val="Calibri"/>
        <family val="2"/>
        <scheme val="minor"/>
      </rPr>
      <t>TEkm</t>
    </r>
    <r>
      <rPr>
        <b/>
        <sz val="11.5"/>
        <color theme="1"/>
        <rFont val="Calibri"/>
        <family val="2"/>
        <scheme val="minor"/>
      </rPr>
      <t xml:space="preserve"> </t>
    </r>
  </si>
  <si>
    <r>
      <t xml:space="preserve">Tempo conduzindo o veículo (ida e volta) (utilizar horas + minutos, ex. 2h45min) </t>
    </r>
    <r>
      <rPr>
        <b/>
        <sz val="11.5"/>
        <color rgb="FFFF0000"/>
        <rFont val="Calibri"/>
        <family val="2"/>
        <scheme val="minor"/>
      </rPr>
      <t>(1)</t>
    </r>
  </si>
  <si>
    <r>
      <t xml:space="preserve">Tempo de espera (entre ida e volta) </t>
    </r>
    <r>
      <rPr>
        <b/>
        <sz val="11.5"/>
        <color rgb="FFFF0000"/>
        <rFont val="Calibri"/>
        <family val="2"/>
        <scheme val="minor"/>
      </rPr>
      <t>(2)</t>
    </r>
  </si>
  <si>
    <r>
      <t>Tempo total (horas)</t>
    </r>
    <r>
      <rPr>
        <b/>
        <sz val="11.5"/>
        <color rgb="FFFF0000"/>
        <rFont val="Calibri"/>
        <family val="2"/>
        <scheme val="minor"/>
      </rPr>
      <t xml:space="preserve"> (1)</t>
    </r>
    <r>
      <rPr>
        <b/>
        <sz val="11.5"/>
        <rFont val="Calibri"/>
        <family val="2"/>
        <scheme val="minor"/>
      </rPr>
      <t xml:space="preserve"> + </t>
    </r>
    <r>
      <rPr>
        <b/>
        <sz val="11.5"/>
        <color rgb="FFFF0000"/>
        <rFont val="Calibri"/>
        <family val="2"/>
        <scheme val="minor"/>
      </rPr>
      <t>(2)</t>
    </r>
    <r>
      <rPr>
        <b/>
        <sz val="11.5"/>
        <rFont val="Calibri"/>
        <family val="2"/>
        <scheme val="minor"/>
      </rPr>
      <t xml:space="preserve"> = </t>
    </r>
    <r>
      <rPr>
        <b/>
        <sz val="11.5"/>
        <color rgb="FFFF0000"/>
        <rFont val="Calibri"/>
        <family val="2"/>
        <scheme val="minor"/>
      </rPr>
      <t>(3)</t>
    </r>
  </si>
  <si>
    <r>
      <t xml:space="preserve">Custo por km </t>
    </r>
    <r>
      <rPr>
        <sz val="11.5"/>
        <color rgb="FFFF0000"/>
        <rFont val="Calibri"/>
        <family val="2"/>
        <scheme val="minor"/>
      </rPr>
      <t>(KMT)</t>
    </r>
  </si>
  <si>
    <r>
      <t xml:space="preserve">km diários percorridos (ida e volta) </t>
    </r>
    <r>
      <rPr>
        <sz val="12"/>
        <color rgb="FFFF0000"/>
        <rFont val="Calibri"/>
        <family val="2"/>
        <scheme val="minor"/>
      </rPr>
      <t>(KMT)</t>
    </r>
  </si>
  <si>
    <r>
      <t xml:space="preserve">número de recapagens considerando o </t>
    </r>
    <r>
      <rPr>
        <sz val="12"/>
        <color rgb="FFFF0000"/>
        <rFont val="Calibri"/>
        <family val="2"/>
        <scheme val="minor"/>
      </rPr>
      <t>(KMT)</t>
    </r>
  </si>
  <si>
    <r>
      <t xml:space="preserve">Custo total com pneus considerando o </t>
    </r>
    <r>
      <rPr>
        <sz val="12"/>
        <color rgb="FFFF0000"/>
        <rFont val="Calibri"/>
        <family val="2"/>
        <scheme val="minor"/>
      </rPr>
      <t>(KMT)</t>
    </r>
  </si>
  <si>
    <r>
      <t xml:space="preserve">Custo da Manutenção por km </t>
    </r>
    <r>
      <rPr>
        <b/>
        <sz val="12"/>
        <color rgb="FFFF0000"/>
        <rFont val="Calibri"/>
        <family val="2"/>
        <scheme val="minor"/>
      </rPr>
      <t>(KMT)</t>
    </r>
  </si>
  <si>
    <r>
      <t xml:space="preserve">Custo anual de pedágio por km </t>
    </r>
    <r>
      <rPr>
        <sz val="12"/>
        <color rgb="FFFF0000"/>
        <rFont val="Calibri"/>
        <family val="2"/>
        <scheme val="minor"/>
      </rPr>
      <t>(KMT)</t>
    </r>
  </si>
  <si>
    <t>Data:</t>
  </si>
  <si>
    <t>PLANILHA DE COMPOSIÇÃO DE CUSTOS (FIXO + VARIÁVEL) POR LINHA DE TRANSPORTE UNIVERSITÁRIO</t>
  </si>
  <si>
    <t>Identificação e assinatura do Representante Legal</t>
  </si>
  <si>
    <t>4H</t>
  </si>
  <si>
    <t>R$: 5,38</t>
  </si>
  <si>
    <t xml:space="preserve">LINHA n. _2_ - ITINERÁRIO - ROTA </t>
  </si>
  <si>
    <t>219  km</t>
  </si>
  <si>
    <t>0 km</t>
  </si>
  <si>
    <t>219 km</t>
  </si>
  <si>
    <t>53.917,80 km</t>
  </si>
  <si>
    <t xml:space="preserve"> 219 km</t>
  </si>
  <si>
    <t>4:30H</t>
  </si>
  <si>
    <t>8:30H</t>
  </si>
  <si>
    <t>0km</t>
  </si>
  <si>
    <t>conforme letra "z", item 5.1 do TR.</t>
  </si>
  <si>
    <t>ANEXO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</si>
</sst>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.0000_-;\-* #,##0.00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name val="Calibri"/>
      <family val="2"/>
      <scheme val="minor"/>
    </font>
    <font>
      <sz val="11.5"/>
      <name val="Calibri"/>
      <family val="2"/>
      <scheme val="minor"/>
    </font>
    <font>
      <b/>
      <sz val="11.5"/>
      <color rgb="FFFF0000"/>
      <name val="Calibri"/>
      <family val="2"/>
      <scheme val="minor"/>
    </font>
    <font>
      <sz val="11.5"/>
      <color rgb="FFFF0000"/>
      <name val="Calibri"/>
      <family val="2"/>
      <scheme val="minor"/>
    </font>
    <font>
      <sz val="11.5"/>
      <color rgb="FF0070C0"/>
      <name val="Calibri"/>
      <family val="2"/>
      <scheme val="minor"/>
    </font>
    <font>
      <b/>
      <sz val="11.5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1">
    <xf numFmtId="0" fontId="0" fillId="0" borderId="0" xfId="0"/>
    <xf numFmtId="9" fontId="0" fillId="0" borderId="0" xfId="2" applyFont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justify" vertical="center" wrapText="1"/>
    </xf>
    <xf numFmtId="0" fontId="6" fillId="5" borderId="18" xfId="0" applyFont="1" applyFill="1" applyBorder="1" applyAlignment="1">
      <alignment horizontal="left"/>
    </xf>
    <xf numFmtId="0" fontId="6" fillId="5" borderId="19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43" fontId="6" fillId="4" borderId="10" xfId="3" applyFont="1" applyFill="1" applyBorder="1" applyAlignment="1">
      <alignment horizontal="right"/>
    </xf>
    <xf numFmtId="0" fontId="7" fillId="0" borderId="16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4" fillId="0" borderId="0" xfId="0" applyFont="1"/>
    <xf numFmtId="0" fontId="6" fillId="5" borderId="5" xfId="0" applyFont="1" applyFill="1" applyBorder="1" applyAlignment="1">
      <alignment horizontal="left"/>
    </xf>
    <xf numFmtId="0" fontId="7" fillId="5" borderId="5" xfId="0" applyFont="1" applyFill="1" applyBorder="1"/>
    <xf numFmtId="0" fontId="7" fillId="4" borderId="0" xfId="0" applyFont="1" applyFill="1" applyAlignment="1">
      <alignment horizontal="left"/>
    </xf>
    <xf numFmtId="0" fontId="7" fillId="0" borderId="5" xfId="0" applyFont="1" applyBorder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7" fillId="0" borderId="5" xfId="0" applyFont="1" applyBorder="1" applyAlignment="1">
      <alignment horizontal="left"/>
    </xf>
    <xf numFmtId="0" fontId="6" fillId="4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24" xfId="0" applyFont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vertical="center" wrapText="1"/>
    </xf>
    <xf numFmtId="44" fontId="5" fillId="4" borderId="2" xfId="1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44" fontId="5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44" fontId="5" fillId="0" borderId="2" xfId="1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10" fontId="5" fillId="4" borderId="2" xfId="2" applyNumberFormat="1" applyFont="1" applyFill="1" applyBorder="1" applyAlignment="1">
      <alignment horizontal="center" vertical="center" wrapText="1"/>
    </xf>
    <xf numFmtId="10" fontId="4" fillId="2" borderId="4" xfId="2" applyNumberFormat="1" applyFont="1" applyFill="1" applyBorder="1" applyAlignment="1">
      <alignment horizontal="center" vertical="center" wrapText="1"/>
    </xf>
    <xf numFmtId="44" fontId="4" fillId="3" borderId="2" xfId="1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0" fontId="5" fillId="4" borderId="2" xfId="2" applyNumberFormat="1" applyFont="1" applyFill="1" applyBorder="1" applyAlignment="1">
      <alignment horizontal="left" vertical="center" wrapText="1"/>
    </xf>
    <xf numFmtId="44" fontId="5" fillId="4" borderId="2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44" fontId="5" fillId="0" borderId="2" xfId="0" applyNumberFormat="1" applyFont="1" applyBorder="1" applyAlignment="1">
      <alignment horizontal="justify" vertical="center" wrapText="1"/>
    </xf>
    <xf numFmtId="0" fontId="5" fillId="4" borderId="2" xfId="0" applyFont="1" applyFill="1" applyBorder="1" applyAlignment="1">
      <alignment horizontal="justify" vertical="center" wrapText="1"/>
    </xf>
    <xf numFmtId="44" fontId="5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0" fillId="0" borderId="0" xfId="0" applyNumberFormat="1"/>
    <xf numFmtId="0" fontId="5" fillId="5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5" xfId="0" applyFont="1" applyBorder="1"/>
    <xf numFmtId="4" fontId="7" fillId="0" borderId="5" xfId="0" applyNumberFormat="1" applyFont="1" applyBorder="1"/>
    <xf numFmtId="0" fontId="7" fillId="0" borderId="5" xfId="0" applyFont="1" applyBorder="1" applyAlignment="1">
      <alignment wrapText="1"/>
    </xf>
    <xf numFmtId="0" fontId="5" fillId="0" borderId="5" xfId="0" applyFont="1" applyBorder="1"/>
    <xf numFmtId="0" fontId="4" fillId="5" borderId="5" xfId="0" applyFont="1" applyFill="1" applyBorder="1"/>
    <xf numFmtId="0" fontId="5" fillId="5" borderId="5" xfId="0" applyFont="1" applyFill="1" applyBorder="1"/>
    <xf numFmtId="0" fontId="4" fillId="0" borderId="5" xfId="0" applyFont="1" applyBorder="1"/>
    <xf numFmtId="0" fontId="5" fillId="0" borderId="5" xfId="0" applyFont="1" applyBorder="1" applyAlignment="1">
      <alignment horizontal="right"/>
    </xf>
    <xf numFmtId="9" fontId="5" fillId="0" borderId="5" xfId="0" applyNumberFormat="1" applyFont="1" applyBorder="1"/>
    <xf numFmtId="44" fontId="5" fillId="0" borderId="5" xfId="0" applyNumberFormat="1" applyFont="1" applyBorder="1"/>
    <xf numFmtId="0" fontId="4" fillId="2" borderId="2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5" fillId="0" borderId="5" xfId="0" applyNumberFormat="1" applyFont="1" applyBorder="1" applyAlignment="1">
      <alignment horizontal="justify" vertical="center" wrapText="1"/>
    </xf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44" fontId="5" fillId="0" borderId="6" xfId="0" applyNumberFormat="1" applyFont="1" applyBorder="1" applyAlignment="1">
      <alignment horizontal="justify" vertical="center" wrapText="1"/>
    </xf>
    <xf numFmtId="0" fontId="0" fillId="3" borderId="5" xfId="0" applyFill="1" applyBorder="1" applyAlignment="1">
      <alignment horizontal="center"/>
    </xf>
    <xf numFmtId="0" fontId="15" fillId="3" borderId="5" xfId="0" applyFont="1" applyFill="1" applyBorder="1"/>
    <xf numFmtId="43" fontId="16" fillId="0" borderId="5" xfId="3" applyFont="1" applyBorder="1"/>
    <xf numFmtId="43" fontId="16" fillId="0" borderId="5" xfId="3" applyFont="1" applyBorder="1" applyAlignment="1">
      <alignment horizontal="right"/>
    </xf>
    <xf numFmtId="0" fontId="0" fillId="0" borderId="5" xfId="0" applyBorder="1"/>
    <xf numFmtId="0" fontId="0" fillId="6" borderId="5" xfId="0" applyFill="1" applyBorder="1" applyAlignment="1">
      <alignment horizontal="center"/>
    </xf>
    <xf numFmtId="0" fontId="0" fillId="6" borderId="5" xfId="0" applyFill="1" applyBorder="1"/>
    <xf numFmtId="43" fontId="16" fillId="3" borderId="5" xfId="3" applyFont="1" applyFill="1" applyBorder="1"/>
    <xf numFmtId="0" fontId="0" fillId="3" borderId="5" xfId="0" applyFill="1" applyBorder="1" applyAlignment="1">
      <alignment horizontal="right"/>
    </xf>
    <xf numFmtId="0" fontId="16" fillId="0" borderId="5" xfId="0" applyFont="1" applyBorder="1"/>
    <xf numFmtId="165" fontId="20" fillId="0" borderId="5" xfId="3" applyNumberFormat="1" applyFont="1" applyBorder="1"/>
    <xf numFmtId="0" fontId="15" fillId="6" borderId="5" xfId="0" applyFont="1" applyFill="1" applyBorder="1"/>
    <xf numFmtId="165" fontId="20" fillId="6" borderId="5" xfId="3" applyNumberFormat="1" applyFont="1" applyFill="1" applyBorder="1"/>
    <xf numFmtId="0" fontId="15" fillId="0" borderId="0" xfId="0" applyFont="1"/>
    <xf numFmtId="165" fontId="20" fillId="0" borderId="0" xfId="3" applyNumberFormat="1" applyFont="1" applyBorder="1"/>
    <xf numFmtId="0" fontId="2" fillId="3" borderId="5" xfId="0" applyFont="1" applyFill="1" applyBorder="1"/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center"/>
    </xf>
    <xf numFmtId="0" fontId="19" fillId="5" borderId="5" xfId="0" applyFont="1" applyFill="1" applyBorder="1"/>
    <xf numFmtId="0" fontId="0" fillId="5" borderId="5" xfId="0" applyFill="1" applyBorder="1"/>
    <xf numFmtId="0" fontId="2" fillId="5" borderId="5" xfId="0" applyFont="1" applyFill="1" applyBorder="1"/>
    <xf numFmtId="0" fontId="18" fillId="0" borderId="5" xfId="0" applyFont="1" applyBorder="1"/>
    <xf numFmtId="0" fontId="18" fillId="0" borderId="0" xfId="0" applyFont="1"/>
    <xf numFmtId="0" fontId="5" fillId="0" borderId="6" xfId="0" applyFont="1" applyBorder="1" applyAlignment="1">
      <alignment horizontal="center" vertical="center" wrapText="1"/>
    </xf>
    <xf numFmtId="44" fontId="5" fillId="0" borderId="14" xfId="0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0" fillId="7" borderId="5" xfId="0" applyFill="1" applyBorder="1"/>
    <xf numFmtId="0" fontId="0" fillId="8" borderId="5" xfId="0" applyFill="1" applyBorder="1"/>
    <xf numFmtId="0" fontId="0" fillId="9" borderId="5" xfId="0" applyFill="1" applyBorder="1"/>
    <xf numFmtId="0" fontId="0" fillId="9" borderId="5" xfId="0" applyFill="1" applyBorder="1" applyAlignment="1">
      <alignment horizontal="right"/>
    </xf>
    <xf numFmtId="0" fontId="19" fillId="0" borderId="0" xfId="0" applyFont="1" applyAlignment="1">
      <alignment vertical="center" wrapText="1"/>
    </xf>
    <xf numFmtId="0" fontId="19" fillId="6" borderId="5" xfId="0" applyFont="1" applyFill="1" applyBorder="1"/>
    <xf numFmtId="14" fontId="18" fillId="0" borderId="5" xfId="0" applyNumberFormat="1" applyFont="1" applyBorder="1"/>
    <xf numFmtId="14" fontId="18" fillId="0" borderId="0" xfId="0" applyNumberFormat="1" applyFont="1"/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4" fontId="5" fillId="0" borderId="14" xfId="0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5" fillId="0" borderId="6" xfId="0" applyNumberFormat="1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left"/>
    </xf>
    <xf numFmtId="44" fontId="5" fillId="2" borderId="1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left"/>
    </xf>
    <xf numFmtId="0" fontId="19" fillId="6" borderId="5" xfId="0" applyFont="1" applyFill="1" applyBorder="1" applyAlignment="1">
      <alignment horizontal="left"/>
    </xf>
    <xf numFmtId="0" fontId="13" fillId="0" borderId="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/>
    </xf>
    <xf numFmtId="0" fontId="16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44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left" wrapText="1"/>
    </xf>
    <xf numFmtId="0" fontId="16" fillId="0" borderId="5" xfId="0" quotePrefix="1" applyFont="1" applyBorder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 wrapText="1"/>
    </xf>
    <xf numFmtId="0" fontId="4" fillId="4" borderId="5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5" fillId="4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0" borderId="5" xfId="0" applyFont="1" applyBorder="1" applyAlignment="1">
      <alignment wrapText="1"/>
    </xf>
    <xf numFmtId="0" fontId="5" fillId="0" borderId="5" xfId="0" applyFont="1" applyBorder="1"/>
    <xf numFmtId="0" fontId="6" fillId="5" borderId="5" xfId="0" applyFont="1" applyFill="1" applyBorder="1" applyAlignment="1">
      <alignment horizontal="left"/>
    </xf>
    <xf numFmtId="0" fontId="6" fillId="0" borderId="16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0" borderId="16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5" fillId="0" borderId="5" xfId="0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19" fillId="4" borderId="14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/>
    </xf>
  </cellXfs>
  <cellStyles count="5">
    <cellStyle name="Moeda" xfId="1" builtinId="4"/>
    <cellStyle name="Moeda 2" xfId="4" xr:uid="{00000000-0005-0000-0000-000001000000}"/>
    <cellStyle name="Normal" xfId="0" builtinId="0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J278"/>
  <sheetViews>
    <sheetView showGridLines="0" tabSelected="1" topLeftCell="A4" zoomScaleNormal="100" workbookViewId="0">
      <selection activeCell="A6" sqref="A6:E6"/>
    </sheetView>
  </sheetViews>
  <sheetFormatPr defaultRowHeight="15" x14ac:dyDescent="0.25"/>
  <cols>
    <col min="1" max="1" width="17.7109375" customWidth="1"/>
    <col min="2" max="2" width="30.7109375" customWidth="1"/>
    <col min="3" max="3" width="30" customWidth="1"/>
    <col min="4" max="4" width="14" bestFit="1" customWidth="1"/>
    <col min="5" max="5" width="30.5703125" customWidth="1"/>
    <col min="6" max="6" width="12.85546875" customWidth="1"/>
  </cols>
  <sheetData>
    <row r="1" spans="1:9" ht="40.5" customHeight="1" thickBot="1" x14ac:dyDescent="0.3">
      <c r="A1" s="169" t="s">
        <v>282</v>
      </c>
      <c r="B1" s="169"/>
      <c r="C1" s="169"/>
      <c r="D1" s="169"/>
      <c r="E1" s="169"/>
    </row>
    <row r="2" spans="1:9" ht="48" customHeight="1" thickBot="1" x14ac:dyDescent="0.3">
      <c r="A2" s="170" t="s">
        <v>268</v>
      </c>
      <c r="B2" s="171"/>
      <c r="C2" s="171"/>
      <c r="D2" s="171"/>
      <c r="E2" s="172"/>
      <c r="F2" s="105"/>
      <c r="G2" s="105"/>
      <c r="H2" s="105"/>
      <c r="I2" s="105"/>
    </row>
    <row r="3" spans="1:9" x14ac:dyDescent="0.25">
      <c r="A3" s="3"/>
      <c r="B3" s="3"/>
      <c r="C3" s="3"/>
    </row>
    <row r="4" spans="1:9" x14ac:dyDescent="0.25">
      <c r="A4" s="178" t="s">
        <v>272</v>
      </c>
      <c r="B4" s="178"/>
      <c r="C4" s="178"/>
      <c r="D4" s="178"/>
      <c r="E4" s="178"/>
    </row>
    <row r="5" spans="1:9" ht="15" customHeight="1" x14ac:dyDescent="0.25">
      <c r="A5" s="143" t="s">
        <v>79</v>
      </c>
      <c r="B5" s="143"/>
      <c r="C5" s="143"/>
      <c r="D5" s="143"/>
      <c r="E5" s="143"/>
    </row>
    <row r="6" spans="1:9" ht="29.25" customHeight="1" x14ac:dyDescent="0.25">
      <c r="A6" s="143" t="s">
        <v>80</v>
      </c>
      <c r="B6" s="143"/>
      <c r="C6" s="143"/>
      <c r="D6" s="143"/>
      <c r="E6" s="143"/>
    </row>
    <row r="7" spans="1:9" x14ac:dyDescent="0.25">
      <c r="A7" s="4"/>
      <c r="B7" s="4"/>
      <c r="C7" s="4"/>
    </row>
    <row r="8" spans="1:9" x14ac:dyDescent="0.25">
      <c r="A8" s="127" t="s">
        <v>68</v>
      </c>
      <c r="B8" s="127"/>
      <c r="C8" s="127"/>
    </row>
    <row r="9" spans="1:9" ht="30.75" customHeight="1" x14ac:dyDescent="0.25">
      <c r="A9" s="5" t="s">
        <v>3</v>
      </c>
      <c r="B9" s="168" t="s">
        <v>69</v>
      </c>
      <c r="C9" s="168"/>
      <c r="D9" s="147" t="s">
        <v>70</v>
      </c>
      <c r="E9" s="147"/>
    </row>
    <row r="10" spans="1:9" x14ac:dyDescent="0.25">
      <c r="A10" s="5" t="s">
        <v>5</v>
      </c>
      <c r="B10" s="168" t="s">
        <v>71</v>
      </c>
      <c r="C10" s="168"/>
      <c r="D10" s="147"/>
      <c r="E10" s="147"/>
    </row>
    <row r="11" spans="1:9" ht="32.25" customHeight="1" x14ac:dyDescent="0.25">
      <c r="A11" s="5" t="s">
        <v>6</v>
      </c>
      <c r="B11" s="168" t="s">
        <v>72</v>
      </c>
      <c r="C11" s="168"/>
      <c r="D11" s="147" t="s">
        <v>81</v>
      </c>
      <c r="E11" s="147"/>
    </row>
    <row r="12" spans="1:9" ht="24.75" customHeight="1" x14ac:dyDescent="0.25">
      <c r="A12" s="5" t="s">
        <v>8</v>
      </c>
      <c r="B12" s="168" t="s">
        <v>73</v>
      </c>
      <c r="C12" s="168"/>
      <c r="D12" s="147"/>
      <c r="E12" s="147"/>
    </row>
    <row r="13" spans="1:9" x14ac:dyDescent="0.25">
      <c r="A13" s="4"/>
      <c r="B13" s="4"/>
      <c r="C13" s="4"/>
    </row>
    <row r="14" spans="1:9" x14ac:dyDescent="0.25">
      <c r="A14" s="2"/>
      <c r="B14" s="2"/>
      <c r="C14" s="2"/>
      <c r="D14" s="2"/>
      <c r="E14" s="2"/>
    </row>
    <row r="15" spans="1:9" x14ac:dyDescent="0.25">
      <c r="A15" s="6" t="s">
        <v>113</v>
      </c>
      <c r="B15" s="7"/>
      <c r="C15" s="7"/>
      <c r="D15" s="7"/>
      <c r="E15" s="8"/>
    </row>
    <row r="16" spans="1:9" x14ac:dyDescent="0.25">
      <c r="A16" s="9" t="s">
        <v>114</v>
      </c>
      <c r="B16" s="10" t="s">
        <v>115</v>
      </c>
      <c r="C16" s="10" t="s">
        <v>116</v>
      </c>
      <c r="D16" s="10" t="s">
        <v>117</v>
      </c>
      <c r="E16" s="11" t="s">
        <v>118</v>
      </c>
    </row>
    <row r="17" spans="1:5" x14ac:dyDescent="0.25">
      <c r="A17" s="9" t="s">
        <v>119</v>
      </c>
      <c r="B17" s="12"/>
      <c r="C17" s="12"/>
      <c r="D17" s="12"/>
      <c r="E17" s="13">
        <v>38</v>
      </c>
    </row>
    <row r="18" spans="1:5" x14ac:dyDescent="0.25">
      <c r="A18" s="162" t="s">
        <v>250</v>
      </c>
      <c r="B18" s="163"/>
      <c r="C18" s="163"/>
      <c r="D18" s="164"/>
      <c r="E18" s="13">
        <v>236</v>
      </c>
    </row>
    <row r="19" spans="1:5" x14ac:dyDescent="0.25">
      <c r="A19" s="165" t="s">
        <v>120</v>
      </c>
      <c r="B19" s="166"/>
      <c r="C19" s="166"/>
      <c r="D19" s="167"/>
      <c r="E19" s="14" t="s">
        <v>273</v>
      </c>
    </row>
    <row r="20" spans="1:5" x14ac:dyDescent="0.25">
      <c r="A20" s="165" t="s">
        <v>121</v>
      </c>
      <c r="B20" s="166"/>
      <c r="C20" s="166"/>
      <c r="D20" s="167"/>
      <c r="E20" s="14" t="s">
        <v>274</v>
      </c>
    </row>
    <row r="21" spans="1:5" x14ac:dyDescent="0.25">
      <c r="A21" s="165" t="s">
        <v>251</v>
      </c>
      <c r="B21" s="166"/>
      <c r="C21" s="166"/>
      <c r="D21" s="167"/>
      <c r="E21" s="14" t="s">
        <v>275</v>
      </c>
    </row>
    <row r="22" spans="1:5" x14ac:dyDescent="0.25">
      <c r="A22" s="162" t="s">
        <v>252</v>
      </c>
      <c r="B22" s="163"/>
      <c r="C22" s="163"/>
      <c r="D22" s="164"/>
      <c r="E22" s="14" t="s">
        <v>276</v>
      </c>
    </row>
    <row r="23" spans="1:5" x14ac:dyDescent="0.25">
      <c r="A23" s="144" t="s">
        <v>253</v>
      </c>
      <c r="B23" s="145"/>
      <c r="C23" s="145"/>
      <c r="D23" s="146"/>
      <c r="E23" s="14" t="s">
        <v>280</v>
      </c>
    </row>
    <row r="24" spans="1:5" x14ac:dyDescent="0.25">
      <c r="A24" s="15" t="s">
        <v>254</v>
      </c>
      <c r="B24" s="16"/>
      <c r="C24" s="16"/>
      <c r="D24" s="17"/>
      <c r="E24" s="14" t="s">
        <v>277</v>
      </c>
    </row>
    <row r="25" spans="1:5" x14ac:dyDescent="0.25">
      <c r="A25" s="154" t="s">
        <v>255</v>
      </c>
      <c r="B25" s="155"/>
      <c r="C25" s="155"/>
      <c r="D25" s="156"/>
      <c r="E25" s="14" t="s">
        <v>276</v>
      </c>
    </row>
    <row r="26" spans="1:5" ht="33" customHeight="1" thickBot="1" x14ac:dyDescent="0.3">
      <c r="A26" s="157" t="s">
        <v>256</v>
      </c>
      <c r="B26" s="158"/>
      <c r="C26" s="158"/>
      <c r="D26" s="158"/>
      <c r="E26" s="159"/>
    </row>
    <row r="27" spans="1:5" ht="32.25" customHeight="1" x14ac:dyDescent="0.25">
      <c r="A27" s="160" t="s">
        <v>257</v>
      </c>
      <c r="B27" s="160"/>
      <c r="C27" s="160"/>
      <c r="D27" s="160"/>
      <c r="E27" s="160"/>
    </row>
    <row r="28" spans="1:5" ht="45" customHeight="1" x14ac:dyDescent="0.25">
      <c r="A28" s="161" t="s">
        <v>249</v>
      </c>
      <c r="B28" s="161"/>
      <c r="C28" s="161"/>
      <c r="D28" s="161"/>
      <c r="E28" s="161"/>
    </row>
    <row r="29" spans="1:5" x14ac:dyDescent="0.25">
      <c r="A29" s="18"/>
      <c r="B29" s="2"/>
      <c r="C29" s="2"/>
      <c r="D29" s="2"/>
      <c r="E29" s="2"/>
    </row>
    <row r="30" spans="1:5" x14ac:dyDescent="0.25">
      <c r="A30" s="18"/>
      <c r="B30" s="2"/>
      <c r="C30" s="2"/>
      <c r="D30" s="2"/>
      <c r="E30" s="2"/>
    </row>
    <row r="31" spans="1:5" x14ac:dyDescent="0.25">
      <c r="A31" s="19" t="s">
        <v>122</v>
      </c>
      <c r="B31" s="19"/>
      <c r="C31" s="19"/>
      <c r="D31" s="20" t="s">
        <v>131</v>
      </c>
      <c r="E31" s="21"/>
    </row>
    <row r="32" spans="1:5" x14ac:dyDescent="0.25">
      <c r="A32" s="179" t="s">
        <v>258</v>
      </c>
      <c r="B32" s="179"/>
      <c r="C32" s="179"/>
      <c r="D32" s="22" t="s">
        <v>278</v>
      </c>
      <c r="E32" s="23"/>
    </row>
    <row r="33" spans="1:5" x14ac:dyDescent="0.25">
      <c r="A33" s="180" t="s">
        <v>259</v>
      </c>
      <c r="B33" s="163"/>
      <c r="C33" s="164"/>
      <c r="D33" s="24" t="s">
        <v>270</v>
      </c>
      <c r="E33" s="25"/>
    </row>
    <row r="34" spans="1:5" x14ac:dyDescent="0.25">
      <c r="A34" s="180" t="s">
        <v>260</v>
      </c>
      <c r="B34" s="163"/>
      <c r="C34" s="164"/>
      <c r="D34" s="24" t="s">
        <v>279</v>
      </c>
      <c r="E34" s="25"/>
    </row>
    <row r="35" spans="1:5" ht="15.75" customHeight="1" x14ac:dyDescent="0.25">
      <c r="A35" s="26"/>
      <c r="B35" s="26"/>
      <c r="C35" s="26"/>
      <c r="D35" s="26"/>
      <c r="E35" s="26"/>
    </row>
    <row r="36" spans="1:5" x14ac:dyDescent="0.25">
      <c r="A36" s="27"/>
      <c r="B36" s="26"/>
      <c r="C36" s="26"/>
      <c r="D36" s="26"/>
      <c r="E36" s="26"/>
    </row>
    <row r="37" spans="1:5" ht="15.75" customHeight="1" x14ac:dyDescent="0.25">
      <c r="A37" s="26"/>
      <c r="B37" s="26"/>
      <c r="C37" s="26"/>
      <c r="D37" s="26"/>
      <c r="E37" s="2"/>
    </row>
    <row r="38" spans="1:5" ht="15.75" customHeight="1" x14ac:dyDescent="0.25">
      <c r="A38" s="153" t="s">
        <v>122</v>
      </c>
      <c r="B38" s="153"/>
      <c r="C38" s="153"/>
      <c r="D38" s="153"/>
      <c r="E38" s="19"/>
    </row>
    <row r="39" spans="1:5" ht="15" customHeight="1" x14ac:dyDescent="0.25">
      <c r="A39" s="141" t="s">
        <v>123</v>
      </c>
      <c r="B39" s="141"/>
      <c r="C39" s="141"/>
      <c r="D39" s="141"/>
      <c r="E39" s="28">
        <v>42</v>
      </c>
    </row>
    <row r="40" spans="1:5" ht="15" customHeight="1" x14ac:dyDescent="0.25">
      <c r="A40" s="141" t="s">
        <v>124</v>
      </c>
      <c r="B40" s="141"/>
      <c r="C40" s="141"/>
      <c r="D40" s="141"/>
      <c r="E40" s="29" t="s">
        <v>281</v>
      </c>
    </row>
    <row r="41" spans="1:5" x14ac:dyDescent="0.25">
      <c r="A41" s="142" t="s">
        <v>125</v>
      </c>
      <c r="B41" s="142"/>
      <c r="C41" s="142"/>
      <c r="D41" s="142"/>
      <c r="E41" s="28" t="s">
        <v>271</v>
      </c>
    </row>
    <row r="42" spans="1:5" x14ac:dyDescent="0.25">
      <c r="A42" s="4"/>
      <c r="B42" s="4"/>
      <c r="C42" s="4"/>
    </row>
    <row r="43" spans="1:5" x14ac:dyDescent="0.25">
      <c r="A43" s="4"/>
      <c r="B43" s="4"/>
      <c r="C43" s="4"/>
    </row>
    <row r="44" spans="1:5" x14ac:dyDescent="0.25">
      <c r="A44" s="4"/>
      <c r="B44" s="4"/>
      <c r="C44" s="4"/>
    </row>
    <row r="45" spans="1:5" ht="18.75" x14ac:dyDescent="0.25">
      <c r="A45" s="149" t="s">
        <v>191</v>
      </c>
      <c r="B45" s="149"/>
      <c r="C45" s="149"/>
    </row>
    <row r="46" spans="1:5" ht="16.5" customHeight="1" thickBot="1" x14ac:dyDescent="0.3">
      <c r="A46" s="130" t="s">
        <v>170</v>
      </c>
      <c r="B46" s="130"/>
      <c r="C46" s="130"/>
    </row>
    <row r="47" spans="1:5" ht="15.75" thickBot="1" x14ac:dyDescent="0.3">
      <c r="A47" s="30" t="s">
        <v>0</v>
      </c>
      <c r="B47" s="31" t="s">
        <v>1</v>
      </c>
      <c r="C47" s="31" t="s">
        <v>2</v>
      </c>
    </row>
    <row r="48" spans="1:5" ht="15.75" thickBot="1" x14ac:dyDescent="0.3">
      <c r="A48" s="32" t="s">
        <v>3</v>
      </c>
      <c r="B48" s="33" t="s">
        <v>4</v>
      </c>
      <c r="C48" s="34"/>
    </row>
    <row r="49" spans="1:3" ht="15.75" thickBot="1" x14ac:dyDescent="0.3">
      <c r="A49" s="32" t="s">
        <v>5</v>
      </c>
      <c r="B49" s="33" t="s">
        <v>78</v>
      </c>
      <c r="C49" s="34"/>
    </row>
    <row r="50" spans="1:3" ht="15.75" thickBot="1" x14ac:dyDescent="0.3">
      <c r="A50" s="32" t="s">
        <v>6</v>
      </c>
      <c r="B50" s="33" t="s">
        <v>82</v>
      </c>
      <c r="C50" s="34"/>
    </row>
    <row r="51" spans="1:3" x14ac:dyDescent="0.25">
      <c r="A51" s="32" t="s">
        <v>8</v>
      </c>
      <c r="B51" s="33" t="s">
        <v>7</v>
      </c>
      <c r="C51" s="34"/>
    </row>
    <row r="52" spans="1:3" ht="15.75" thickBot="1" x14ac:dyDescent="0.3">
      <c r="A52" s="32" t="s">
        <v>10</v>
      </c>
      <c r="B52" s="33" t="s">
        <v>9</v>
      </c>
      <c r="C52" s="34"/>
    </row>
    <row r="53" spans="1:3" ht="15.75" thickBot="1" x14ac:dyDescent="0.3">
      <c r="A53" s="35" t="s">
        <v>11</v>
      </c>
      <c r="B53" s="33" t="s">
        <v>83</v>
      </c>
      <c r="C53" s="34"/>
    </row>
    <row r="54" spans="1:3" ht="15.75" thickBot="1" x14ac:dyDescent="0.3">
      <c r="A54" s="35" t="s">
        <v>12</v>
      </c>
      <c r="B54" s="33" t="s">
        <v>84</v>
      </c>
      <c r="C54" s="34"/>
    </row>
    <row r="55" spans="1:3" ht="15.75" thickBot="1" x14ac:dyDescent="0.3">
      <c r="A55" s="32" t="s">
        <v>13</v>
      </c>
      <c r="B55" s="33" t="s">
        <v>14</v>
      </c>
      <c r="C55" s="34"/>
    </row>
    <row r="56" spans="1:3" ht="28.5" customHeight="1" thickBot="1" x14ac:dyDescent="0.3">
      <c r="A56" s="113" t="s">
        <v>15</v>
      </c>
      <c r="B56" s="114"/>
      <c r="C56" s="36">
        <f>SUM(C48:C55)</f>
        <v>0</v>
      </c>
    </row>
    <row r="57" spans="1:3" x14ac:dyDescent="0.25">
      <c r="A57" s="37"/>
    </row>
    <row r="58" spans="1:3" x14ac:dyDescent="0.25">
      <c r="A58" s="37"/>
    </row>
    <row r="59" spans="1:3" ht="19.5" thickBot="1" x14ac:dyDescent="0.3">
      <c r="A59" s="130" t="s">
        <v>171</v>
      </c>
      <c r="B59" s="130"/>
      <c r="C59" s="130"/>
    </row>
    <row r="60" spans="1:3" ht="15.75" thickBot="1" x14ac:dyDescent="0.3">
      <c r="A60" s="30" t="s">
        <v>16</v>
      </c>
      <c r="B60" s="31" t="s">
        <v>17</v>
      </c>
      <c r="C60" s="31" t="s">
        <v>2</v>
      </c>
    </row>
    <row r="61" spans="1:3" ht="15.75" thickBot="1" x14ac:dyDescent="0.3">
      <c r="A61" s="32" t="s">
        <v>3</v>
      </c>
      <c r="B61" s="33" t="s">
        <v>18</v>
      </c>
      <c r="C61" s="34"/>
    </row>
    <row r="62" spans="1:3" ht="15.75" thickBot="1" x14ac:dyDescent="0.3">
      <c r="A62" s="32" t="s">
        <v>63</v>
      </c>
      <c r="B62" s="33" t="s">
        <v>64</v>
      </c>
      <c r="C62" s="34"/>
    </row>
    <row r="63" spans="1:3" ht="30.75" thickBot="1" x14ac:dyDescent="0.3">
      <c r="A63" s="32" t="s">
        <v>5</v>
      </c>
      <c r="B63" s="33" t="s">
        <v>19</v>
      </c>
      <c r="C63" s="34"/>
    </row>
    <row r="64" spans="1:3" ht="15.75" thickBot="1" x14ac:dyDescent="0.3">
      <c r="A64" s="32" t="s">
        <v>6</v>
      </c>
      <c r="B64" s="33" t="s">
        <v>86</v>
      </c>
      <c r="C64" s="34"/>
    </row>
    <row r="65" spans="1:4" ht="15.75" thickBot="1" x14ac:dyDescent="0.3">
      <c r="A65" s="32" t="s">
        <v>8</v>
      </c>
      <c r="B65" s="33" t="s">
        <v>85</v>
      </c>
      <c r="C65" s="34"/>
    </row>
    <row r="66" spans="1:4" ht="35.25" customHeight="1" thickBot="1" x14ac:dyDescent="0.3">
      <c r="A66" s="32" t="s">
        <v>10</v>
      </c>
      <c r="B66" s="33" t="s">
        <v>20</v>
      </c>
      <c r="C66" s="34"/>
    </row>
    <row r="67" spans="1:4" ht="15.75" thickBot="1" x14ac:dyDescent="0.3">
      <c r="A67" s="32" t="s">
        <v>11</v>
      </c>
      <c r="B67" s="33" t="s">
        <v>14</v>
      </c>
      <c r="C67" s="34"/>
    </row>
    <row r="68" spans="1:4" ht="42.75" customHeight="1" thickBot="1" x14ac:dyDescent="0.3">
      <c r="A68" s="113" t="s">
        <v>21</v>
      </c>
      <c r="B68" s="114"/>
      <c r="C68" s="36">
        <f>SUM(C61:C67)</f>
        <v>0</v>
      </c>
    </row>
    <row r="69" spans="1:4" x14ac:dyDescent="0.25">
      <c r="A69" s="37"/>
    </row>
    <row r="70" spans="1:4" x14ac:dyDescent="0.25">
      <c r="A70" s="37"/>
    </row>
    <row r="71" spans="1:4" ht="18.75" x14ac:dyDescent="0.25">
      <c r="A71" s="140" t="s">
        <v>172</v>
      </c>
      <c r="B71" s="140"/>
      <c r="C71" s="140"/>
    </row>
    <row r="72" spans="1:4" ht="18.75" x14ac:dyDescent="0.25">
      <c r="A72" s="38"/>
    </row>
    <row r="73" spans="1:4" ht="19.5" thickBot="1" x14ac:dyDescent="0.3">
      <c r="A73" s="130" t="s">
        <v>173</v>
      </c>
      <c r="B73" s="130"/>
      <c r="C73" s="130"/>
      <c r="D73" s="130"/>
    </row>
    <row r="74" spans="1:4" ht="15.75" thickBot="1" x14ac:dyDescent="0.3">
      <c r="A74" s="30" t="s">
        <v>174</v>
      </c>
      <c r="B74" s="31" t="s">
        <v>23</v>
      </c>
      <c r="C74" s="31" t="s">
        <v>24</v>
      </c>
      <c r="D74" s="31" t="s">
        <v>2</v>
      </c>
    </row>
    <row r="75" spans="1:4" ht="15.75" thickBot="1" x14ac:dyDescent="0.3">
      <c r="A75" s="39" t="s">
        <v>3</v>
      </c>
      <c r="B75" s="33" t="s">
        <v>25</v>
      </c>
      <c r="C75" s="40">
        <v>0.2</v>
      </c>
      <c r="D75" s="41">
        <f>C75*$C$56</f>
        <v>0</v>
      </c>
    </row>
    <row r="76" spans="1:4" ht="15.75" thickBot="1" x14ac:dyDescent="0.3">
      <c r="A76" s="39" t="s">
        <v>5</v>
      </c>
      <c r="B76" s="33" t="s">
        <v>26</v>
      </c>
      <c r="C76" s="40">
        <v>1.4999999999999999E-2</v>
      </c>
      <c r="D76" s="41">
        <f t="shared" ref="D76:D83" si="0">C76*$C$56</f>
        <v>0</v>
      </c>
    </row>
    <row r="77" spans="1:4" x14ac:dyDescent="0.25">
      <c r="A77" s="39" t="s">
        <v>6</v>
      </c>
      <c r="B77" s="33" t="s">
        <v>27</v>
      </c>
      <c r="C77" s="40">
        <v>0.01</v>
      </c>
      <c r="D77" s="41">
        <f t="shared" si="0"/>
        <v>0</v>
      </c>
    </row>
    <row r="78" spans="1:4" ht="15.75" thickBot="1" x14ac:dyDescent="0.3">
      <c r="A78" s="39" t="s">
        <v>8</v>
      </c>
      <c r="B78" s="33" t="s">
        <v>28</v>
      </c>
      <c r="C78" s="40">
        <v>2E-3</v>
      </c>
      <c r="D78" s="41">
        <f t="shared" si="0"/>
        <v>0</v>
      </c>
    </row>
    <row r="79" spans="1:4" ht="15.75" thickBot="1" x14ac:dyDescent="0.3">
      <c r="A79" s="39" t="s">
        <v>10</v>
      </c>
      <c r="B79" s="42" t="s">
        <v>29</v>
      </c>
      <c r="C79" s="40">
        <v>2.5000000000000001E-2</v>
      </c>
      <c r="D79" s="41">
        <f t="shared" si="0"/>
        <v>0</v>
      </c>
    </row>
    <row r="80" spans="1:4" ht="15.75" thickBot="1" x14ac:dyDescent="0.3">
      <c r="A80" s="39" t="s">
        <v>11</v>
      </c>
      <c r="B80" s="33" t="s">
        <v>30</v>
      </c>
      <c r="C80" s="40">
        <v>0.08</v>
      </c>
      <c r="D80" s="41">
        <f t="shared" si="0"/>
        <v>0</v>
      </c>
    </row>
    <row r="81" spans="1:8" ht="30.75" thickBot="1" x14ac:dyDescent="0.3">
      <c r="A81" s="39" t="s">
        <v>12</v>
      </c>
      <c r="B81" s="33" t="s">
        <v>31</v>
      </c>
      <c r="C81" s="43"/>
      <c r="D81" s="34">
        <f t="shared" si="0"/>
        <v>0</v>
      </c>
    </row>
    <row r="82" spans="1:8" ht="15.75" thickBot="1" x14ac:dyDescent="0.3">
      <c r="A82" s="39" t="s">
        <v>13</v>
      </c>
      <c r="B82" s="33" t="s">
        <v>32</v>
      </c>
      <c r="C82" s="40">
        <v>6.0000000000000001E-3</v>
      </c>
      <c r="D82" s="41">
        <f t="shared" si="0"/>
        <v>0</v>
      </c>
    </row>
    <row r="83" spans="1:8" ht="15.75" thickBot="1" x14ac:dyDescent="0.3">
      <c r="A83" s="113" t="s">
        <v>33</v>
      </c>
      <c r="B83" s="114"/>
      <c r="C83" s="44">
        <f>SUM(C75:C82)</f>
        <v>0.33800000000000008</v>
      </c>
      <c r="D83" s="45">
        <f t="shared" si="0"/>
        <v>0</v>
      </c>
    </row>
    <row r="84" spans="1:8" x14ac:dyDescent="0.25">
      <c r="A84" s="37"/>
    </row>
    <row r="85" spans="1:8" ht="19.5" thickBot="1" x14ac:dyDescent="0.3">
      <c r="A85" s="130" t="s">
        <v>175</v>
      </c>
      <c r="B85" s="130"/>
      <c r="C85" s="130"/>
      <c r="D85" s="130"/>
    </row>
    <row r="86" spans="1:8" ht="15.75" thickBot="1" x14ac:dyDescent="0.3">
      <c r="A86" s="30" t="s">
        <v>176</v>
      </c>
      <c r="B86" s="31" t="s">
        <v>77</v>
      </c>
      <c r="C86" s="31" t="s">
        <v>24</v>
      </c>
      <c r="D86" s="31" t="s">
        <v>2</v>
      </c>
    </row>
    <row r="87" spans="1:8" ht="15.75" thickBot="1" x14ac:dyDescent="0.3">
      <c r="A87" s="39" t="s">
        <v>3</v>
      </c>
      <c r="B87" s="33" t="s">
        <v>34</v>
      </c>
      <c r="C87" s="40">
        <v>8.3299999999999999E-2</v>
      </c>
      <c r="D87" s="41">
        <f>C56*C87</f>
        <v>0</v>
      </c>
    </row>
    <row r="88" spans="1:8" ht="15.75" thickBot="1" x14ac:dyDescent="0.3">
      <c r="A88" s="39" t="s">
        <v>5</v>
      </c>
      <c r="B88" s="33" t="s">
        <v>87</v>
      </c>
      <c r="C88" s="40">
        <v>2.7799999999999998E-2</v>
      </c>
      <c r="D88" s="41">
        <f>C88*$C$56</f>
        <v>0</v>
      </c>
    </row>
    <row r="89" spans="1:8" ht="15.75" thickBot="1" x14ac:dyDescent="0.3">
      <c r="A89" s="39"/>
      <c r="B89" s="46" t="s">
        <v>35</v>
      </c>
      <c r="C89" s="40"/>
      <c r="D89" s="41">
        <f>SUM(D88:D88)</f>
        <v>0</v>
      </c>
    </row>
    <row r="90" spans="1:8" ht="45.75" customHeight="1" thickBot="1" x14ac:dyDescent="0.3">
      <c r="A90" s="39"/>
      <c r="B90" s="33" t="s">
        <v>74</v>
      </c>
      <c r="C90" s="40">
        <f>SUM(C87:C89)</f>
        <v>0.1111</v>
      </c>
      <c r="D90" s="41">
        <f>C90*$C$56</f>
        <v>0</v>
      </c>
    </row>
    <row r="91" spans="1:8" ht="15.75" thickBot="1" x14ac:dyDescent="0.3">
      <c r="A91" s="113" t="s">
        <v>33</v>
      </c>
      <c r="B91" s="114"/>
      <c r="C91" s="44"/>
      <c r="D91" s="36">
        <f>SUM(D90,D89)</f>
        <v>0</v>
      </c>
    </row>
    <row r="92" spans="1:8" x14ac:dyDescent="0.25">
      <c r="A92" s="37"/>
    </row>
    <row r="93" spans="1:8" ht="19.5" thickBot="1" x14ac:dyDescent="0.3">
      <c r="A93" s="130" t="s">
        <v>177</v>
      </c>
      <c r="B93" s="130"/>
      <c r="C93" s="130"/>
      <c r="D93" s="130"/>
    </row>
    <row r="94" spans="1:8" ht="15.75" thickBot="1" x14ac:dyDescent="0.3">
      <c r="A94" s="30" t="s">
        <v>178</v>
      </c>
      <c r="B94" s="31" t="s">
        <v>36</v>
      </c>
      <c r="C94" s="31" t="s">
        <v>24</v>
      </c>
      <c r="D94" s="31" t="s">
        <v>2</v>
      </c>
    </row>
    <row r="95" spans="1:8" ht="15.75" thickBot="1" x14ac:dyDescent="0.3">
      <c r="A95" s="39" t="s">
        <v>3</v>
      </c>
      <c r="B95" s="33" t="s">
        <v>36</v>
      </c>
      <c r="C95" s="43"/>
      <c r="D95" s="34">
        <f>C95*$C$56</f>
        <v>0</v>
      </c>
      <c r="H95" s="1"/>
    </row>
    <row r="96" spans="1:8" ht="30.75" thickBot="1" x14ac:dyDescent="0.3">
      <c r="A96" s="39" t="s">
        <v>5</v>
      </c>
      <c r="B96" s="33" t="s">
        <v>93</v>
      </c>
      <c r="C96" s="40"/>
      <c r="D96" s="41">
        <f>C96*$C$56</f>
        <v>0</v>
      </c>
    </row>
    <row r="97" spans="1:4" ht="15.75" thickBot="1" x14ac:dyDescent="0.3">
      <c r="A97" s="113" t="s">
        <v>33</v>
      </c>
      <c r="B97" s="114"/>
      <c r="C97" s="44"/>
      <c r="D97" s="36">
        <f>SUM(D96,D95)</f>
        <v>0</v>
      </c>
    </row>
    <row r="98" spans="1:4" ht="18.75" x14ac:dyDescent="0.25">
      <c r="A98" s="38"/>
    </row>
    <row r="99" spans="1:4" ht="19.5" thickBot="1" x14ac:dyDescent="0.3">
      <c r="A99" s="130" t="s">
        <v>179</v>
      </c>
      <c r="B99" s="130"/>
      <c r="C99" s="130"/>
      <c r="D99" s="130"/>
    </row>
    <row r="100" spans="1:4" ht="15.75" thickBot="1" x14ac:dyDescent="0.3">
      <c r="A100" s="30" t="s">
        <v>180</v>
      </c>
      <c r="B100" s="31" t="s">
        <v>37</v>
      </c>
      <c r="C100" s="31" t="s">
        <v>24</v>
      </c>
      <c r="D100" s="31" t="s">
        <v>2</v>
      </c>
    </row>
    <row r="101" spans="1:4" ht="15.75" thickBot="1" x14ac:dyDescent="0.3">
      <c r="A101" s="39" t="s">
        <v>3</v>
      </c>
      <c r="B101" s="33" t="s">
        <v>38</v>
      </c>
      <c r="C101" s="43"/>
      <c r="D101" s="34">
        <f t="shared" ref="D101:D106" si="1">C101*$C$56</f>
        <v>0</v>
      </c>
    </row>
    <row r="102" spans="1:4" ht="30.75" thickBot="1" x14ac:dyDescent="0.3">
      <c r="A102" s="39" t="s">
        <v>5</v>
      </c>
      <c r="B102" s="33" t="s">
        <v>90</v>
      </c>
      <c r="C102" s="43">
        <f>C80*C101</f>
        <v>0</v>
      </c>
      <c r="D102" s="34">
        <f t="shared" si="1"/>
        <v>0</v>
      </c>
    </row>
    <row r="103" spans="1:4" ht="30.75" thickBot="1" x14ac:dyDescent="0.3">
      <c r="A103" s="39" t="s">
        <v>6</v>
      </c>
      <c r="B103" s="33" t="s">
        <v>89</v>
      </c>
      <c r="C103" s="43"/>
      <c r="D103" s="34">
        <f t="shared" si="1"/>
        <v>0</v>
      </c>
    </row>
    <row r="104" spans="1:4" ht="15.75" thickBot="1" x14ac:dyDescent="0.3">
      <c r="A104" s="39" t="s">
        <v>8</v>
      </c>
      <c r="B104" s="33" t="s">
        <v>39</v>
      </c>
      <c r="C104" s="43"/>
      <c r="D104" s="34">
        <f t="shared" si="1"/>
        <v>0</v>
      </c>
    </row>
    <row r="105" spans="1:4" ht="30.75" thickBot="1" x14ac:dyDescent="0.3">
      <c r="A105" s="39" t="s">
        <v>10</v>
      </c>
      <c r="B105" s="33" t="s">
        <v>40</v>
      </c>
      <c r="C105" s="43">
        <f>C83*C104</f>
        <v>0</v>
      </c>
      <c r="D105" s="34">
        <f t="shared" si="1"/>
        <v>0</v>
      </c>
    </row>
    <row r="106" spans="1:4" ht="30.75" thickBot="1" x14ac:dyDescent="0.3">
      <c r="A106" s="39" t="s">
        <v>11</v>
      </c>
      <c r="B106" s="47" t="s">
        <v>91</v>
      </c>
      <c r="C106" s="43"/>
      <c r="D106" s="34">
        <f t="shared" si="1"/>
        <v>0</v>
      </c>
    </row>
    <row r="107" spans="1:4" ht="15.75" thickBot="1" x14ac:dyDescent="0.3">
      <c r="A107" s="113" t="s">
        <v>41</v>
      </c>
      <c r="B107" s="114"/>
      <c r="C107" s="44">
        <f>SUM(C101:C106)</f>
        <v>0</v>
      </c>
      <c r="D107" s="36">
        <f>SUM(D101:D106)</f>
        <v>0</v>
      </c>
    </row>
    <row r="108" spans="1:4" ht="18.75" x14ac:dyDescent="0.25">
      <c r="A108" s="38"/>
    </row>
    <row r="109" spans="1:4" ht="19.5" thickBot="1" x14ac:dyDescent="0.3">
      <c r="A109" s="130" t="s">
        <v>181</v>
      </c>
      <c r="B109" s="130"/>
      <c r="C109" s="130"/>
      <c r="D109" s="130"/>
    </row>
    <row r="110" spans="1:4" ht="45.75" thickBot="1" x14ac:dyDescent="0.3">
      <c r="A110" s="30" t="s">
        <v>182</v>
      </c>
      <c r="B110" s="31" t="s">
        <v>42</v>
      </c>
      <c r="C110" s="31" t="s">
        <v>24</v>
      </c>
      <c r="D110" s="31" t="s">
        <v>2</v>
      </c>
    </row>
    <row r="111" spans="1:4" ht="15.75" thickBot="1" x14ac:dyDescent="0.3">
      <c r="A111" s="39" t="s">
        <v>3</v>
      </c>
      <c r="B111" s="33" t="s">
        <v>92</v>
      </c>
      <c r="C111" s="48"/>
      <c r="D111" s="49">
        <f>C111*$C$56</f>
        <v>0</v>
      </c>
    </row>
    <row r="112" spans="1:4" ht="15.75" thickBot="1" x14ac:dyDescent="0.3">
      <c r="A112" s="39" t="s">
        <v>5</v>
      </c>
      <c r="B112" s="33" t="s">
        <v>43</v>
      </c>
      <c r="C112" s="48"/>
      <c r="D112" s="49">
        <f>C112*$C$56</f>
        <v>0</v>
      </c>
    </row>
    <row r="113" spans="1:4" ht="15.75" thickBot="1" x14ac:dyDescent="0.3">
      <c r="A113" s="39" t="s">
        <v>6</v>
      </c>
      <c r="B113" s="33" t="s">
        <v>44</v>
      </c>
      <c r="C113" s="48"/>
      <c r="D113" s="49">
        <f>C113*$C$56</f>
        <v>0</v>
      </c>
    </row>
    <row r="114" spans="1:4" ht="15.75" thickBot="1" x14ac:dyDescent="0.3">
      <c r="A114" s="39" t="s">
        <v>8</v>
      </c>
      <c r="B114" s="33" t="s">
        <v>45</v>
      </c>
      <c r="C114" s="48"/>
      <c r="D114" s="49">
        <f>C114*$C$56</f>
        <v>0</v>
      </c>
    </row>
    <row r="115" spans="1:4" ht="30.75" thickBot="1" x14ac:dyDescent="0.3">
      <c r="A115" s="39" t="s">
        <v>10</v>
      </c>
      <c r="B115" s="33" t="s">
        <v>46</v>
      </c>
      <c r="C115" s="48"/>
      <c r="D115" s="49">
        <f>C115*$C$56</f>
        <v>0</v>
      </c>
    </row>
    <row r="116" spans="1:4" ht="15.75" thickBot="1" x14ac:dyDescent="0.3">
      <c r="A116" s="39" t="s">
        <v>11</v>
      </c>
      <c r="B116" s="33" t="s">
        <v>14</v>
      </c>
      <c r="C116" s="48"/>
      <c r="D116" s="49"/>
    </row>
    <row r="117" spans="1:4" ht="15.75" thickBot="1" x14ac:dyDescent="0.3">
      <c r="A117" s="39"/>
      <c r="B117" s="46" t="s">
        <v>35</v>
      </c>
      <c r="C117" s="48"/>
      <c r="D117" s="49">
        <f>SUM(D111:D116)</f>
        <v>0</v>
      </c>
    </row>
    <row r="118" spans="1:4" ht="30.75" thickBot="1" x14ac:dyDescent="0.3">
      <c r="A118" s="39" t="s">
        <v>12</v>
      </c>
      <c r="B118" s="33" t="s">
        <v>47</v>
      </c>
      <c r="C118" s="48"/>
      <c r="D118" s="49">
        <f>C118*$C$56</f>
        <v>0</v>
      </c>
    </row>
    <row r="119" spans="1:4" ht="15.75" thickBot="1" x14ac:dyDescent="0.3">
      <c r="A119" s="113" t="s">
        <v>41</v>
      </c>
      <c r="B119" s="114"/>
      <c r="C119" s="44"/>
      <c r="D119" s="36">
        <f>SUM(D117:D118)</f>
        <v>0</v>
      </c>
    </row>
    <row r="120" spans="1:4" ht="18.75" x14ac:dyDescent="0.25">
      <c r="A120" s="38"/>
    </row>
    <row r="121" spans="1:4" x14ac:dyDescent="0.25">
      <c r="A121" s="50"/>
    </row>
    <row r="122" spans="1:4" ht="39" customHeight="1" x14ac:dyDescent="0.25">
      <c r="A122" s="139" t="s">
        <v>184</v>
      </c>
      <c r="B122" s="139"/>
      <c r="C122" s="139"/>
    </row>
    <row r="123" spans="1:4" ht="15.75" thickBot="1" x14ac:dyDescent="0.3">
      <c r="A123" s="37"/>
    </row>
    <row r="124" spans="1:4" ht="30.75" thickBot="1" x14ac:dyDescent="0.3">
      <c r="A124" s="30">
        <v>3</v>
      </c>
      <c r="B124" s="31" t="s">
        <v>185</v>
      </c>
      <c r="C124" s="31" t="s">
        <v>2</v>
      </c>
    </row>
    <row r="125" spans="1:4" ht="30.75" thickBot="1" x14ac:dyDescent="0.3">
      <c r="A125" s="32" t="s">
        <v>174</v>
      </c>
      <c r="B125" s="33" t="s">
        <v>75</v>
      </c>
      <c r="C125" s="51">
        <f>D83</f>
        <v>0</v>
      </c>
    </row>
    <row r="126" spans="1:4" ht="15.75" thickBot="1" x14ac:dyDescent="0.3">
      <c r="A126" s="32" t="s">
        <v>176</v>
      </c>
      <c r="B126" s="33" t="s">
        <v>76</v>
      </c>
      <c r="C126" s="51">
        <f>D91</f>
        <v>0</v>
      </c>
    </row>
    <row r="127" spans="1:4" ht="15.75" thickBot="1" x14ac:dyDescent="0.3">
      <c r="A127" s="32" t="s">
        <v>178</v>
      </c>
      <c r="B127" s="33" t="s">
        <v>36</v>
      </c>
      <c r="C127" s="51">
        <f>D97</f>
        <v>0</v>
      </c>
    </row>
    <row r="128" spans="1:4" ht="15.75" thickBot="1" x14ac:dyDescent="0.3">
      <c r="A128" s="32" t="s">
        <v>180</v>
      </c>
      <c r="B128" s="33" t="s">
        <v>48</v>
      </c>
      <c r="C128" s="51">
        <f>D107</f>
        <v>0</v>
      </c>
    </row>
    <row r="129" spans="1:4" ht="30.75" thickBot="1" x14ac:dyDescent="0.3">
      <c r="A129" s="32" t="s">
        <v>182</v>
      </c>
      <c r="B129" s="33" t="s">
        <v>49</v>
      </c>
      <c r="C129" s="51">
        <f>D119</f>
        <v>0</v>
      </c>
    </row>
    <row r="130" spans="1:4" ht="15.75" thickBot="1" x14ac:dyDescent="0.3">
      <c r="A130" s="32" t="s">
        <v>183</v>
      </c>
      <c r="B130" s="33" t="s">
        <v>50</v>
      </c>
      <c r="C130" s="52" t="s">
        <v>88</v>
      </c>
    </row>
    <row r="131" spans="1:4" ht="15.75" thickBot="1" x14ac:dyDescent="0.3">
      <c r="A131" s="113" t="s">
        <v>41</v>
      </c>
      <c r="B131" s="114"/>
      <c r="C131" s="53">
        <f>SUM(C125:C130)</f>
        <v>0</v>
      </c>
    </row>
    <row r="132" spans="1:4" x14ac:dyDescent="0.25">
      <c r="A132" s="37"/>
    </row>
    <row r="133" spans="1:4" x14ac:dyDescent="0.25">
      <c r="A133" s="37"/>
    </row>
    <row r="134" spans="1:4" ht="17.25" x14ac:dyDescent="0.25">
      <c r="A134" s="119" t="s">
        <v>58</v>
      </c>
      <c r="B134" s="119"/>
      <c r="C134" s="119"/>
      <c r="D134" s="119"/>
    </row>
    <row r="135" spans="1:4" ht="15.75" thickBot="1" x14ac:dyDescent="0.3">
      <c r="A135" s="54"/>
    </row>
    <row r="136" spans="1:4" ht="42.75" customHeight="1" thickBot="1" x14ac:dyDescent="0.3">
      <c r="A136" s="113" t="s">
        <v>59</v>
      </c>
      <c r="B136" s="120"/>
      <c r="C136" s="121" t="s">
        <v>60</v>
      </c>
      <c r="D136" s="121"/>
    </row>
    <row r="137" spans="1:4" ht="30.75" thickBot="1" x14ac:dyDescent="0.3">
      <c r="A137" s="39" t="s">
        <v>3</v>
      </c>
      <c r="B137" s="33" t="s">
        <v>186</v>
      </c>
      <c r="C137" s="122">
        <f>C56</f>
        <v>0</v>
      </c>
      <c r="D137" s="123"/>
    </row>
    <row r="138" spans="1:4" ht="30.75" thickBot="1" x14ac:dyDescent="0.3">
      <c r="A138" s="39" t="s">
        <v>5</v>
      </c>
      <c r="B138" s="33" t="s">
        <v>187</v>
      </c>
      <c r="C138" s="111">
        <f>C68</f>
        <v>0</v>
      </c>
      <c r="D138" s="112"/>
    </row>
    <row r="139" spans="1:4" ht="30.75" thickBot="1" x14ac:dyDescent="0.3">
      <c r="A139" s="39" t="s">
        <v>6</v>
      </c>
      <c r="B139" s="33" t="s">
        <v>188</v>
      </c>
      <c r="C139" s="111">
        <f>C131</f>
        <v>0</v>
      </c>
      <c r="D139" s="112"/>
    </row>
    <row r="140" spans="1:4" ht="28.5" customHeight="1" thickBot="1" x14ac:dyDescent="0.3">
      <c r="A140" s="109" t="s">
        <v>189</v>
      </c>
      <c r="B140" s="110"/>
      <c r="C140" s="111">
        <f>SUM(C137:D139)</f>
        <v>0</v>
      </c>
      <c r="D140" s="112"/>
    </row>
    <row r="141" spans="1:4" ht="28.5" customHeight="1" thickBot="1" x14ac:dyDescent="0.3">
      <c r="A141" s="113" t="s">
        <v>62</v>
      </c>
      <c r="B141" s="114"/>
      <c r="C141" s="125">
        <f>SUM(C140:C140)</f>
        <v>0</v>
      </c>
      <c r="D141" s="126"/>
    </row>
    <row r="143" spans="1:4" hidden="1" x14ac:dyDescent="0.25">
      <c r="D143" s="55">
        <f>C141</f>
        <v>0</v>
      </c>
    </row>
    <row r="144" spans="1:4" x14ac:dyDescent="0.25">
      <c r="D144" s="55"/>
    </row>
    <row r="145" spans="1:4" ht="18.75" x14ac:dyDescent="0.3">
      <c r="A145" s="150" t="s">
        <v>218</v>
      </c>
      <c r="B145" s="150"/>
      <c r="C145" s="150"/>
      <c r="D145" s="150"/>
    </row>
    <row r="146" spans="1:4" x14ac:dyDescent="0.25">
      <c r="D146" s="55"/>
    </row>
    <row r="147" spans="1:4" x14ac:dyDescent="0.25">
      <c r="A147" s="56" t="s">
        <v>22</v>
      </c>
      <c r="B147" s="19" t="s">
        <v>219</v>
      </c>
      <c r="C147" s="19" t="s">
        <v>88</v>
      </c>
      <c r="D147" s="55"/>
    </row>
    <row r="148" spans="1:4" x14ac:dyDescent="0.25">
      <c r="A148" s="57" t="s">
        <v>3</v>
      </c>
      <c r="B148" s="58" t="s">
        <v>220</v>
      </c>
      <c r="C148" s="59"/>
      <c r="D148" s="55"/>
    </row>
    <row r="149" spans="1:4" x14ac:dyDescent="0.25">
      <c r="A149" s="57" t="s">
        <v>5</v>
      </c>
      <c r="B149" s="58" t="s">
        <v>221</v>
      </c>
      <c r="C149" s="59"/>
      <c r="D149" s="55"/>
    </row>
    <row r="150" spans="1:4" x14ac:dyDescent="0.25">
      <c r="A150" s="57" t="s">
        <v>6</v>
      </c>
      <c r="B150" s="58" t="s">
        <v>222</v>
      </c>
      <c r="C150" s="59"/>
      <c r="D150" s="55"/>
    </row>
    <row r="151" spans="1:4" x14ac:dyDescent="0.25">
      <c r="A151" s="57" t="s">
        <v>8</v>
      </c>
      <c r="B151" s="58" t="s">
        <v>220</v>
      </c>
      <c r="C151" s="59"/>
      <c r="D151" s="55"/>
    </row>
    <row r="152" spans="1:4" x14ac:dyDescent="0.25">
      <c r="A152" s="57" t="s">
        <v>10</v>
      </c>
      <c r="B152" s="58" t="s">
        <v>223</v>
      </c>
      <c r="C152" s="59"/>
      <c r="D152" s="55"/>
    </row>
    <row r="153" spans="1:4" x14ac:dyDescent="0.25">
      <c r="A153" s="57" t="s">
        <v>11</v>
      </c>
      <c r="B153" s="58" t="s">
        <v>224</v>
      </c>
      <c r="C153" s="59"/>
      <c r="D153" s="55"/>
    </row>
    <row r="154" spans="1:4" x14ac:dyDescent="0.25">
      <c r="A154" s="57" t="s">
        <v>12</v>
      </c>
      <c r="B154" s="58" t="s">
        <v>225</v>
      </c>
      <c r="C154" s="59"/>
      <c r="D154" s="55"/>
    </row>
    <row r="155" spans="1:4" x14ac:dyDescent="0.25">
      <c r="A155" s="57" t="s">
        <v>13</v>
      </c>
      <c r="B155" s="58" t="s">
        <v>212</v>
      </c>
      <c r="C155" s="59"/>
      <c r="D155" s="55"/>
    </row>
    <row r="156" spans="1:4" ht="30" x14ac:dyDescent="0.25">
      <c r="A156" s="57" t="s">
        <v>0</v>
      </c>
      <c r="B156" s="60" t="s">
        <v>226</v>
      </c>
      <c r="C156" s="59"/>
      <c r="D156" s="55"/>
    </row>
    <row r="157" spans="1:4" x14ac:dyDescent="0.25">
      <c r="A157" s="57" t="s">
        <v>126</v>
      </c>
      <c r="B157" s="58" t="s">
        <v>227</v>
      </c>
      <c r="C157" s="59"/>
      <c r="D157" s="55"/>
    </row>
    <row r="158" spans="1:4" x14ac:dyDescent="0.25">
      <c r="A158" s="57" t="s">
        <v>127</v>
      </c>
      <c r="B158" s="60" t="s">
        <v>228</v>
      </c>
      <c r="C158" s="59"/>
      <c r="D158" s="55"/>
    </row>
    <row r="159" spans="1:4" x14ac:dyDescent="0.25">
      <c r="A159" s="57" t="s">
        <v>128</v>
      </c>
      <c r="B159" s="58" t="s">
        <v>229</v>
      </c>
      <c r="C159" s="59"/>
      <c r="D159" s="55"/>
    </row>
    <row r="160" spans="1:4" x14ac:dyDescent="0.25">
      <c r="A160" s="57" t="s">
        <v>129</v>
      </c>
      <c r="B160" s="58" t="s">
        <v>261</v>
      </c>
      <c r="C160" s="61"/>
      <c r="D160" s="55"/>
    </row>
    <row r="161" spans="1:10" x14ac:dyDescent="0.25">
      <c r="D161" s="55"/>
    </row>
    <row r="162" spans="1:10" x14ac:dyDescent="0.25">
      <c r="D162" s="55"/>
    </row>
    <row r="163" spans="1:10" x14ac:dyDescent="0.25">
      <c r="D163" s="55"/>
    </row>
    <row r="164" spans="1:10" ht="18.75" x14ac:dyDescent="0.3">
      <c r="A164" s="150" t="s">
        <v>230</v>
      </c>
      <c r="B164" s="150"/>
      <c r="C164" s="150"/>
      <c r="D164" s="150"/>
    </row>
    <row r="165" spans="1:10" x14ac:dyDescent="0.25">
      <c r="D165" s="55"/>
    </row>
    <row r="166" spans="1:10" x14ac:dyDescent="0.25">
      <c r="A166" s="56" t="s">
        <v>100</v>
      </c>
      <c r="B166" s="62" t="s">
        <v>214</v>
      </c>
      <c r="C166" s="63" t="s">
        <v>196</v>
      </c>
      <c r="D166" s="63" t="s">
        <v>197</v>
      </c>
      <c r="E166" s="2"/>
      <c r="F166" s="62" t="s">
        <v>198</v>
      </c>
      <c r="G166" s="63"/>
      <c r="H166" s="63"/>
      <c r="I166" s="63"/>
      <c r="J166" s="63"/>
    </row>
    <row r="167" spans="1:10" x14ac:dyDescent="0.25">
      <c r="A167" s="57" t="s">
        <v>3</v>
      </c>
      <c r="B167" s="61" t="s">
        <v>199</v>
      </c>
      <c r="C167" s="61" t="s">
        <v>200</v>
      </c>
      <c r="D167" s="61"/>
      <c r="E167" s="2"/>
      <c r="F167" s="64" t="s">
        <v>201</v>
      </c>
      <c r="G167" s="65" t="s">
        <v>200</v>
      </c>
      <c r="H167" s="61"/>
      <c r="I167" s="61" t="s">
        <v>202</v>
      </c>
      <c r="J167" s="61"/>
    </row>
    <row r="168" spans="1:10" x14ac:dyDescent="0.25">
      <c r="A168" s="57" t="s">
        <v>5</v>
      </c>
      <c r="B168" s="61" t="s">
        <v>203</v>
      </c>
      <c r="C168" s="61" t="s">
        <v>200</v>
      </c>
      <c r="D168" s="61"/>
      <c r="E168" s="2"/>
      <c r="F168" s="64" t="s">
        <v>204</v>
      </c>
      <c r="G168" s="61">
        <v>7</v>
      </c>
      <c r="H168" s="61"/>
      <c r="I168" s="66" t="s">
        <v>205</v>
      </c>
      <c r="J168" s="61"/>
    </row>
    <row r="169" spans="1:10" x14ac:dyDescent="0.25">
      <c r="A169" s="57" t="s">
        <v>6</v>
      </c>
      <c r="B169" s="61" t="s">
        <v>206</v>
      </c>
      <c r="C169" s="61" t="s">
        <v>200</v>
      </c>
      <c r="D169" s="61"/>
      <c r="E169" s="2"/>
      <c r="F169" s="64" t="s">
        <v>207</v>
      </c>
      <c r="G169" s="61">
        <v>10</v>
      </c>
      <c r="H169" s="61"/>
      <c r="I169" s="66" t="s">
        <v>208</v>
      </c>
      <c r="J169" s="61"/>
    </row>
    <row r="170" spans="1:10" x14ac:dyDescent="0.25">
      <c r="A170" s="57" t="s">
        <v>8</v>
      </c>
      <c r="B170" s="61" t="s">
        <v>209</v>
      </c>
      <c r="C170" s="61" t="s">
        <v>88</v>
      </c>
      <c r="D170" s="61"/>
      <c r="E170" s="2"/>
      <c r="F170" s="64" t="s">
        <v>210</v>
      </c>
      <c r="G170" s="61">
        <v>12</v>
      </c>
      <c r="H170" s="61"/>
      <c r="I170" s="66" t="s">
        <v>211</v>
      </c>
      <c r="J170" s="61"/>
    </row>
    <row r="171" spans="1:10" x14ac:dyDescent="0.25">
      <c r="A171" s="57" t="s">
        <v>10</v>
      </c>
      <c r="B171" s="61" t="s">
        <v>212</v>
      </c>
      <c r="C171" s="67" t="s">
        <v>88</v>
      </c>
      <c r="D171" s="61"/>
      <c r="E171" s="2"/>
      <c r="F171" s="2"/>
      <c r="G171" s="2"/>
      <c r="H171" s="2"/>
      <c r="I171" s="2"/>
      <c r="J171" s="2"/>
    </row>
    <row r="172" spans="1:10" x14ac:dyDescent="0.25">
      <c r="A172" s="57" t="s">
        <v>11</v>
      </c>
      <c r="B172" s="61" t="s">
        <v>213</v>
      </c>
      <c r="C172" s="67" t="s">
        <v>88</v>
      </c>
      <c r="D172" s="61"/>
      <c r="E172" s="2"/>
      <c r="F172" s="2"/>
      <c r="G172" s="2"/>
      <c r="H172" s="2"/>
      <c r="I172" s="2"/>
      <c r="J172" s="2"/>
    </row>
    <row r="173" spans="1:10" x14ac:dyDescent="0.25">
      <c r="D173" s="55"/>
    </row>
    <row r="175" spans="1:10" ht="19.5" thickBot="1" x14ac:dyDescent="0.3">
      <c r="A175" s="130" t="s">
        <v>231</v>
      </c>
      <c r="B175" s="130"/>
      <c r="C175" s="130"/>
      <c r="D175" s="130"/>
    </row>
    <row r="176" spans="1:10" x14ac:dyDescent="0.25">
      <c r="A176" s="68" t="s">
        <v>99</v>
      </c>
      <c r="B176" s="69" t="s">
        <v>51</v>
      </c>
      <c r="C176" s="69" t="s">
        <v>158</v>
      </c>
      <c r="D176" s="69" t="s">
        <v>2</v>
      </c>
    </row>
    <row r="177" spans="1:4" x14ac:dyDescent="0.25">
      <c r="A177" s="70" t="s">
        <v>3</v>
      </c>
      <c r="B177" s="133" t="s">
        <v>51</v>
      </c>
      <c r="C177" s="133"/>
      <c r="D177" s="71"/>
    </row>
    <row r="178" spans="1:4" x14ac:dyDescent="0.25">
      <c r="A178" s="72" t="s">
        <v>63</v>
      </c>
      <c r="B178" s="134" t="s">
        <v>141</v>
      </c>
      <c r="C178" s="134"/>
      <c r="D178" s="71"/>
    </row>
    <row r="179" spans="1:4" x14ac:dyDescent="0.25">
      <c r="A179" s="72" t="s">
        <v>153</v>
      </c>
      <c r="B179" s="151" t="s">
        <v>142</v>
      </c>
      <c r="C179" s="151"/>
      <c r="D179" s="71"/>
    </row>
    <row r="180" spans="1:4" x14ac:dyDescent="0.25">
      <c r="A180" s="72" t="s">
        <v>154</v>
      </c>
      <c r="B180" s="151" t="s">
        <v>143</v>
      </c>
      <c r="C180" s="151"/>
      <c r="D180" s="71"/>
    </row>
    <row r="181" spans="1:4" x14ac:dyDescent="0.25">
      <c r="A181" s="72" t="s">
        <v>155</v>
      </c>
      <c r="B181" s="152" t="s">
        <v>144</v>
      </c>
      <c r="C181" s="152"/>
      <c r="D181" s="71"/>
    </row>
    <row r="182" spans="1:4" x14ac:dyDescent="0.25">
      <c r="A182" s="72" t="s">
        <v>156</v>
      </c>
      <c r="B182" s="151" t="s">
        <v>145</v>
      </c>
      <c r="C182" s="151"/>
      <c r="D182" s="71"/>
    </row>
    <row r="183" spans="1:4" x14ac:dyDescent="0.25">
      <c r="A183" s="72" t="s">
        <v>157</v>
      </c>
      <c r="B183" s="151" t="s">
        <v>146</v>
      </c>
      <c r="C183" s="151"/>
      <c r="D183" s="71"/>
    </row>
    <row r="184" spans="1:4" x14ac:dyDescent="0.25">
      <c r="A184" s="72" t="s">
        <v>159</v>
      </c>
      <c r="B184" s="134" t="s">
        <v>163</v>
      </c>
      <c r="C184" s="134"/>
      <c r="D184" s="71"/>
    </row>
    <row r="185" spans="1:4" x14ac:dyDescent="0.25">
      <c r="A185" s="72" t="s">
        <v>160</v>
      </c>
      <c r="B185" s="134" t="s">
        <v>164</v>
      </c>
      <c r="C185" s="134"/>
      <c r="D185" s="71"/>
    </row>
    <row r="186" spans="1:4" x14ac:dyDescent="0.25">
      <c r="A186" s="72" t="s">
        <v>161</v>
      </c>
      <c r="B186" s="134" t="s">
        <v>165</v>
      </c>
      <c r="C186" s="134"/>
      <c r="D186" s="71"/>
    </row>
    <row r="187" spans="1:4" x14ac:dyDescent="0.25">
      <c r="A187" s="72" t="s">
        <v>162</v>
      </c>
      <c r="B187" s="134" t="s">
        <v>150</v>
      </c>
      <c r="C187" s="134"/>
      <c r="D187" s="71"/>
    </row>
    <row r="188" spans="1:4" ht="15.75" thickBot="1" x14ac:dyDescent="0.3">
      <c r="A188" s="175" t="s">
        <v>33</v>
      </c>
      <c r="B188" s="176"/>
      <c r="C188" s="177"/>
      <c r="D188" s="53">
        <f>SUM(D178:D187)</f>
        <v>0</v>
      </c>
    </row>
    <row r="192" spans="1:4" ht="17.25" x14ac:dyDescent="0.25">
      <c r="A192" s="119" t="s">
        <v>217</v>
      </c>
      <c r="B192" s="119"/>
      <c r="C192" s="119"/>
      <c r="D192" s="119"/>
    </row>
    <row r="193" spans="1:4" x14ac:dyDescent="0.25">
      <c r="A193" s="54"/>
    </row>
    <row r="194" spans="1:4" ht="30" x14ac:dyDescent="0.25">
      <c r="A194" s="70" t="s">
        <v>3</v>
      </c>
      <c r="B194" s="73" t="s">
        <v>215</v>
      </c>
      <c r="C194" s="135" t="s">
        <v>88</v>
      </c>
      <c r="D194" s="136"/>
    </row>
    <row r="195" spans="1:4" ht="30.75" thickBot="1" x14ac:dyDescent="0.3">
      <c r="A195" s="39" t="s">
        <v>5</v>
      </c>
      <c r="B195" s="33" t="s">
        <v>232</v>
      </c>
      <c r="C195" s="74"/>
      <c r="D195" s="42"/>
    </row>
    <row r="196" spans="1:4" ht="15.75" thickBot="1" x14ac:dyDescent="0.3">
      <c r="A196" s="39" t="s">
        <v>6</v>
      </c>
      <c r="B196" s="33" t="s">
        <v>233</v>
      </c>
      <c r="C196" s="111">
        <f>C106</f>
        <v>0</v>
      </c>
      <c r="D196" s="112"/>
    </row>
    <row r="197" spans="1:4" ht="30.75" thickBot="1" x14ac:dyDescent="0.3">
      <c r="A197" s="39" t="s">
        <v>8</v>
      </c>
      <c r="B197" s="33" t="s">
        <v>234</v>
      </c>
      <c r="C197" s="111">
        <f>C189</f>
        <v>0</v>
      </c>
      <c r="D197" s="112"/>
    </row>
    <row r="198" spans="1:4" ht="15.75" thickBot="1" x14ac:dyDescent="0.3">
      <c r="A198" s="109" t="s">
        <v>61</v>
      </c>
      <c r="B198" s="110"/>
      <c r="C198" s="111">
        <f>SUM(C194:D197)</f>
        <v>0</v>
      </c>
      <c r="D198" s="112"/>
    </row>
    <row r="199" spans="1:4" ht="15.75" thickBot="1" x14ac:dyDescent="0.3">
      <c r="A199" s="113" t="s">
        <v>216</v>
      </c>
      <c r="B199" s="114"/>
      <c r="C199" s="125">
        <f>SUM(C198:C198)</f>
        <v>0</v>
      </c>
      <c r="D199" s="126"/>
    </row>
    <row r="204" spans="1:4" ht="18.75" x14ac:dyDescent="0.3">
      <c r="A204" s="131" t="s">
        <v>190</v>
      </c>
      <c r="B204" s="131"/>
      <c r="C204" s="131"/>
      <c r="D204" s="131"/>
    </row>
    <row r="205" spans="1:4" ht="15.75" x14ac:dyDescent="0.25">
      <c r="A205" s="75" t="s">
        <v>192</v>
      </c>
      <c r="B205" s="76" t="s">
        <v>101</v>
      </c>
      <c r="C205" s="132" t="s">
        <v>102</v>
      </c>
      <c r="D205" s="132"/>
    </row>
    <row r="206" spans="1:4" ht="15.75" x14ac:dyDescent="0.25">
      <c r="A206" s="72" t="s">
        <v>3</v>
      </c>
      <c r="B206" s="138" t="s">
        <v>94</v>
      </c>
      <c r="C206" s="138"/>
      <c r="D206" s="77" t="s">
        <v>88</v>
      </c>
    </row>
    <row r="207" spans="1:4" ht="15.75" x14ac:dyDescent="0.25">
      <c r="A207" s="72" t="s">
        <v>5</v>
      </c>
      <c r="B207" s="124" t="s">
        <v>95</v>
      </c>
      <c r="C207" s="124"/>
      <c r="D207" s="78" t="s">
        <v>96</v>
      </c>
    </row>
    <row r="208" spans="1:4" ht="15.75" customHeight="1" x14ac:dyDescent="0.25">
      <c r="A208" s="72" t="s">
        <v>6</v>
      </c>
      <c r="B208" s="137" t="s">
        <v>262</v>
      </c>
      <c r="C208" s="137"/>
      <c r="D208" s="78" t="s">
        <v>97</v>
      </c>
    </row>
    <row r="209" spans="1:4" ht="15.75" x14ac:dyDescent="0.25">
      <c r="A209" s="72" t="s">
        <v>8</v>
      </c>
      <c r="B209" s="124" t="s">
        <v>98</v>
      </c>
      <c r="C209" s="124"/>
      <c r="D209" s="79"/>
    </row>
    <row r="210" spans="1:4" ht="15.75" x14ac:dyDescent="0.25">
      <c r="A210" s="72" t="s">
        <v>10</v>
      </c>
      <c r="B210" s="128" t="s">
        <v>136</v>
      </c>
      <c r="C210" s="128"/>
      <c r="D210" s="79" t="s">
        <v>88</v>
      </c>
    </row>
    <row r="211" spans="1:4" ht="15.75" x14ac:dyDescent="0.25">
      <c r="A211" s="80" t="s">
        <v>11</v>
      </c>
      <c r="B211" s="129" t="s">
        <v>137</v>
      </c>
      <c r="C211" s="129"/>
      <c r="D211" s="81" t="s">
        <v>88</v>
      </c>
    </row>
    <row r="213" spans="1:4" ht="15.75" x14ac:dyDescent="0.25">
      <c r="A213" s="75" t="s">
        <v>193</v>
      </c>
      <c r="B213" s="76" t="s">
        <v>103</v>
      </c>
      <c r="C213" s="82"/>
      <c r="D213" s="83" t="s">
        <v>130</v>
      </c>
    </row>
    <row r="214" spans="1:4" ht="15.75" x14ac:dyDescent="0.25">
      <c r="A214" s="72" t="s">
        <v>3</v>
      </c>
      <c r="B214" s="84" t="s">
        <v>104</v>
      </c>
      <c r="C214" s="77"/>
      <c r="D214" s="79"/>
    </row>
    <row r="215" spans="1:4" ht="15.75" x14ac:dyDescent="0.25">
      <c r="A215" s="72" t="s">
        <v>5</v>
      </c>
      <c r="B215" s="84" t="s">
        <v>105</v>
      </c>
      <c r="C215" s="77"/>
      <c r="D215" s="79" t="s">
        <v>88</v>
      </c>
    </row>
    <row r="216" spans="1:4" ht="15.75" x14ac:dyDescent="0.25">
      <c r="A216" s="72" t="s">
        <v>6</v>
      </c>
      <c r="B216" s="84" t="s">
        <v>112</v>
      </c>
      <c r="C216" s="77"/>
      <c r="D216" s="79"/>
    </row>
    <row r="217" spans="1:4" ht="15.75" x14ac:dyDescent="0.25">
      <c r="A217" s="72" t="s">
        <v>8</v>
      </c>
      <c r="B217" s="84" t="s">
        <v>263</v>
      </c>
      <c r="C217" s="77"/>
      <c r="D217" s="79"/>
    </row>
    <row r="218" spans="1:4" ht="15.75" x14ac:dyDescent="0.25">
      <c r="A218" s="72" t="s">
        <v>10</v>
      </c>
      <c r="B218" s="84" t="s">
        <v>106</v>
      </c>
      <c r="C218" s="77"/>
      <c r="D218" s="79" t="s">
        <v>88</v>
      </c>
    </row>
    <row r="219" spans="1:4" ht="15.75" x14ac:dyDescent="0.25">
      <c r="A219" s="72" t="s">
        <v>11</v>
      </c>
      <c r="B219" s="84" t="s">
        <v>107</v>
      </c>
      <c r="C219" s="85"/>
      <c r="D219" s="79"/>
    </row>
    <row r="220" spans="1:4" ht="15.75" x14ac:dyDescent="0.25">
      <c r="A220" s="72" t="s">
        <v>12</v>
      </c>
      <c r="B220" s="84" t="s">
        <v>264</v>
      </c>
      <c r="C220" s="85"/>
      <c r="D220" s="79" t="s">
        <v>88</v>
      </c>
    </row>
    <row r="221" spans="1:4" ht="15.75" x14ac:dyDescent="0.25">
      <c r="A221" s="80" t="s">
        <v>13</v>
      </c>
      <c r="B221" s="86" t="s">
        <v>108</v>
      </c>
      <c r="C221" s="87"/>
      <c r="D221" s="81" t="s">
        <v>88</v>
      </c>
    </row>
    <row r="223" spans="1:4" ht="15.75" x14ac:dyDescent="0.25">
      <c r="B223" s="88"/>
      <c r="C223" s="89"/>
    </row>
    <row r="224" spans="1:4" ht="15.75" x14ac:dyDescent="0.25">
      <c r="A224" s="75" t="s">
        <v>194</v>
      </c>
      <c r="B224" s="116" t="s">
        <v>151</v>
      </c>
      <c r="C224" s="116"/>
      <c r="D224" s="90" t="s">
        <v>88</v>
      </c>
    </row>
    <row r="225" spans="1:4" ht="15.75" x14ac:dyDescent="0.25">
      <c r="A225" s="72" t="s">
        <v>3</v>
      </c>
      <c r="B225" s="124" t="s">
        <v>109</v>
      </c>
      <c r="C225" s="124"/>
      <c r="D225" s="79"/>
    </row>
    <row r="226" spans="1:4" ht="15.75" x14ac:dyDescent="0.25">
      <c r="A226" s="72" t="s">
        <v>5</v>
      </c>
      <c r="B226" s="124" t="s">
        <v>132</v>
      </c>
      <c r="C226" s="124"/>
      <c r="D226" s="79"/>
    </row>
    <row r="227" spans="1:4" ht="15.75" x14ac:dyDescent="0.25">
      <c r="A227" s="72" t="s">
        <v>6</v>
      </c>
      <c r="B227" s="124" t="s">
        <v>147</v>
      </c>
      <c r="C227" s="124"/>
      <c r="D227" s="79"/>
    </row>
    <row r="228" spans="1:4" ht="15.75" x14ac:dyDescent="0.25">
      <c r="A228" s="72" t="s">
        <v>8</v>
      </c>
      <c r="B228" s="124" t="s">
        <v>148</v>
      </c>
      <c r="C228" s="124"/>
      <c r="D228" s="79"/>
    </row>
    <row r="229" spans="1:4" ht="15.75" x14ac:dyDescent="0.25">
      <c r="A229" s="72" t="s">
        <v>10</v>
      </c>
      <c r="B229" s="124" t="s">
        <v>111</v>
      </c>
      <c r="C229" s="124"/>
      <c r="D229" s="79"/>
    </row>
    <row r="230" spans="1:4" ht="15.75" x14ac:dyDescent="0.25">
      <c r="A230" s="72" t="s">
        <v>11</v>
      </c>
      <c r="B230" s="124" t="s">
        <v>110</v>
      </c>
      <c r="C230" s="124"/>
      <c r="D230" s="79"/>
    </row>
    <row r="231" spans="1:4" ht="15.75" x14ac:dyDescent="0.25">
      <c r="A231" s="72" t="s">
        <v>12</v>
      </c>
      <c r="B231" s="124" t="s">
        <v>149</v>
      </c>
      <c r="C231" s="124"/>
      <c r="D231" s="79"/>
    </row>
    <row r="232" spans="1:4" ht="15.75" x14ac:dyDescent="0.25">
      <c r="A232" s="72" t="s">
        <v>13</v>
      </c>
      <c r="B232" s="124" t="s">
        <v>150</v>
      </c>
      <c r="C232" s="124"/>
      <c r="D232" s="79"/>
    </row>
    <row r="233" spans="1:4" ht="15.75" x14ac:dyDescent="0.25">
      <c r="A233" s="72" t="s">
        <v>0</v>
      </c>
      <c r="B233" s="117" t="s">
        <v>33</v>
      </c>
      <c r="C233" s="118"/>
      <c r="D233" s="79"/>
    </row>
    <row r="234" spans="1:4" ht="15.75" x14ac:dyDescent="0.25">
      <c r="A234" s="80" t="s">
        <v>126</v>
      </c>
      <c r="B234" s="115" t="s">
        <v>265</v>
      </c>
      <c r="C234" s="115"/>
      <c r="D234" s="81"/>
    </row>
    <row r="235" spans="1:4" x14ac:dyDescent="0.25">
      <c r="A235" s="91"/>
    </row>
    <row r="237" spans="1:4" ht="15.75" x14ac:dyDescent="0.25">
      <c r="A237" s="92" t="s">
        <v>195</v>
      </c>
      <c r="B237" s="93" t="s">
        <v>152</v>
      </c>
      <c r="C237" s="94"/>
      <c r="D237" s="95" t="s">
        <v>138</v>
      </c>
    </row>
    <row r="238" spans="1:4" ht="15.75" x14ac:dyDescent="0.25">
      <c r="A238" s="72" t="s">
        <v>3</v>
      </c>
      <c r="B238" s="96" t="s">
        <v>139</v>
      </c>
      <c r="C238" s="79"/>
      <c r="D238" s="79"/>
    </row>
    <row r="239" spans="1:4" ht="15.75" x14ac:dyDescent="0.25">
      <c r="A239" s="72" t="s">
        <v>5</v>
      </c>
      <c r="B239" s="96" t="s">
        <v>140</v>
      </c>
      <c r="C239" s="79"/>
      <c r="D239" s="79"/>
    </row>
    <row r="240" spans="1:4" ht="15.75" x14ac:dyDescent="0.25">
      <c r="A240" s="72" t="s">
        <v>6</v>
      </c>
      <c r="B240" s="96" t="s">
        <v>266</v>
      </c>
      <c r="C240" s="79"/>
      <c r="D240" s="79"/>
    </row>
    <row r="241" spans="1:4" ht="15.75" x14ac:dyDescent="0.25">
      <c r="A241" s="97"/>
    </row>
    <row r="243" spans="1:4" ht="18" thickBot="1" x14ac:dyDescent="0.3">
      <c r="A243" s="119" t="s">
        <v>235</v>
      </c>
      <c r="B243" s="119"/>
      <c r="C243" s="119"/>
      <c r="D243" s="119"/>
    </row>
    <row r="244" spans="1:4" ht="15.75" thickBot="1" x14ac:dyDescent="0.3">
      <c r="A244" s="113" t="s">
        <v>133</v>
      </c>
      <c r="B244" s="120"/>
      <c r="C244" s="121" t="s">
        <v>60</v>
      </c>
      <c r="D244" s="121"/>
    </row>
    <row r="245" spans="1:4" ht="15.75" thickBot="1" x14ac:dyDescent="0.3">
      <c r="A245" s="39" t="s">
        <v>3</v>
      </c>
      <c r="B245" s="33" t="s">
        <v>134</v>
      </c>
      <c r="C245" s="122">
        <f>D209</f>
        <v>0</v>
      </c>
      <c r="D245" s="123"/>
    </row>
    <row r="246" spans="1:4" ht="15.75" thickBot="1" x14ac:dyDescent="0.3">
      <c r="A246" s="39" t="s">
        <v>5</v>
      </c>
      <c r="B246" s="33" t="s">
        <v>103</v>
      </c>
      <c r="C246" s="111" t="str">
        <f>D221</f>
        <v>R$</v>
      </c>
      <c r="D246" s="112"/>
    </row>
    <row r="247" spans="1:4" ht="15.75" thickBot="1" x14ac:dyDescent="0.3">
      <c r="A247" s="39" t="s">
        <v>6</v>
      </c>
      <c r="B247" s="33" t="s">
        <v>135</v>
      </c>
      <c r="C247" s="111">
        <f>C234</f>
        <v>0</v>
      </c>
      <c r="D247" s="112"/>
    </row>
    <row r="248" spans="1:4" ht="15.75" thickBot="1" x14ac:dyDescent="0.3">
      <c r="A248" s="98" t="s">
        <v>8</v>
      </c>
      <c r="B248" s="33" t="s">
        <v>166</v>
      </c>
      <c r="C248" s="99" t="s">
        <v>88</v>
      </c>
      <c r="D248" s="100"/>
    </row>
    <row r="249" spans="1:4" ht="15.75" thickBot="1" x14ac:dyDescent="0.3">
      <c r="A249" s="109" t="s">
        <v>61</v>
      </c>
      <c r="B249" s="110"/>
      <c r="C249" s="111">
        <f>SUM(C245:D247)</f>
        <v>0</v>
      </c>
      <c r="D249" s="112"/>
    </row>
    <row r="252" spans="1:4" ht="19.5" thickBot="1" x14ac:dyDescent="0.3">
      <c r="A252" s="130" t="s">
        <v>236</v>
      </c>
      <c r="B252" s="130"/>
      <c r="C252" s="130"/>
      <c r="D252" s="130"/>
    </row>
    <row r="253" spans="1:4" ht="15.75" thickBot="1" x14ac:dyDescent="0.3">
      <c r="A253" s="30" t="s">
        <v>174</v>
      </c>
      <c r="B253" s="31" t="s">
        <v>237</v>
      </c>
      <c r="C253" s="31" t="s">
        <v>158</v>
      </c>
      <c r="D253" s="31" t="s">
        <v>2</v>
      </c>
    </row>
    <row r="254" spans="1:4" ht="15.75" thickBot="1" x14ac:dyDescent="0.3">
      <c r="A254" s="39" t="s">
        <v>3</v>
      </c>
      <c r="B254" s="33" t="s">
        <v>57</v>
      </c>
      <c r="C254" s="43" t="s">
        <v>24</v>
      </c>
      <c r="D254" s="51"/>
    </row>
    <row r="255" spans="1:4" ht="15.75" thickBot="1" x14ac:dyDescent="0.3">
      <c r="A255" s="39" t="s">
        <v>5</v>
      </c>
      <c r="B255" s="33" t="s">
        <v>52</v>
      </c>
      <c r="C255" s="43">
        <f>SUM(C256,C259,C260)</f>
        <v>0</v>
      </c>
      <c r="D255" s="51"/>
    </row>
    <row r="256" spans="1:4" ht="15.75" thickBot="1" x14ac:dyDescent="0.3">
      <c r="A256" s="39" t="s">
        <v>238</v>
      </c>
      <c r="B256" s="33" t="s">
        <v>53</v>
      </c>
      <c r="C256" s="43">
        <f>SUM(C257:C258)</f>
        <v>0</v>
      </c>
      <c r="D256" s="51"/>
    </row>
    <row r="257" spans="1:4" ht="15.75" thickBot="1" x14ac:dyDescent="0.3">
      <c r="A257" s="39" t="s">
        <v>239</v>
      </c>
      <c r="B257" s="33" t="s">
        <v>65</v>
      </c>
      <c r="C257" s="43"/>
      <c r="D257" s="51"/>
    </row>
    <row r="258" spans="1:4" ht="15.75" thickBot="1" x14ac:dyDescent="0.3">
      <c r="A258" s="39" t="s">
        <v>240</v>
      </c>
      <c r="B258" s="33" t="s">
        <v>66</v>
      </c>
      <c r="C258" s="43"/>
      <c r="D258" s="51"/>
    </row>
    <row r="259" spans="1:4" ht="15.75" thickBot="1" x14ac:dyDescent="0.3">
      <c r="A259" s="39" t="s">
        <v>241</v>
      </c>
      <c r="B259" s="33" t="s">
        <v>54</v>
      </c>
      <c r="C259" s="43"/>
      <c r="D259" s="51"/>
    </row>
    <row r="260" spans="1:4" ht="15.75" thickBot="1" x14ac:dyDescent="0.3">
      <c r="A260" s="39" t="s">
        <v>242</v>
      </c>
      <c r="B260" s="42" t="s">
        <v>55</v>
      </c>
      <c r="C260" s="43">
        <f>SUM(C261)</f>
        <v>0</v>
      </c>
      <c r="D260" s="51"/>
    </row>
    <row r="261" spans="1:4" ht="15.75" thickBot="1" x14ac:dyDescent="0.3">
      <c r="A261" s="39" t="s">
        <v>243</v>
      </c>
      <c r="B261" s="42" t="s">
        <v>67</v>
      </c>
      <c r="C261" s="43"/>
      <c r="D261" s="51"/>
    </row>
    <row r="262" spans="1:4" ht="15.75" thickBot="1" x14ac:dyDescent="0.3">
      <c r="A262" s="39" t="s">
        <v>244</v>
      </c>
      <c r="B262" s="33" t="s">
        <v>56</v>
      </c>
      <c r="C262" s="43"/>
      <c r="D262" s="51"/>
    </row>
    <row r="263" spans="1:4" ht="15.75" thickBot="1" x14ac:dyDescent="0.3">
      <c r="A263" s="113" t="s">
        <v>33</v>
      </c>
      <c r="B263" s="120"/>
      <c r="C263" s="114"/>
      <c r="D263" s="53"/>
    </row>
    <row r="266" spans="1:4" ht="18.75" x14ac:dyDescent="0.3">
      <c r="A266" s="148" t="s">
        <v>245</v>
      </c>
      <c r="B266" s="148"/>
      <c r="C266" s="148"/>
    </row>
    <row r="267" spans="1:4" x14ac:dyDescent="0.25">
      <c r="A267" s="101" t="s">
        <v>3</v>
      </c>
      <c r="B267" s="102" t="s">
        <v>167</v>
      </c>
      <c r="C267" s="103" t="s">
        <v>88</v>
      </c>
    </row>
    <row r="268" spans="1:4" x14ac:dyDescent="0.25">
      <c r="A268" s="101" t="s">
        <v>5</v>
      </c>
      <c r="B268" s="102" t="s">
        <v>168</v>
      </c>
      <c r="C268" s="103" t="s">
        <v>88</v>
      </c>
    </row>
    <row r="269" spans="1:4" x14ac:dyDescent="0.25">
      <c r="A269" s="101" t="s">
        <v>6</v>
      </c>
      <c r="B269" s="102" t="s">
        <v>169</v>
      </c>
      <c r="C269" s="103" t="s">
        <v>88</v>
      </c>
    </row>
    <row r="270" spans="1:4" x14ac:dyDescent="0.25">
      <c r="A270" s="101" t="s">
        <v>8</v>
      </c>
      <c r="B270" s="102" t="s">
        <v>246</v>
      </c>
      <c r="C270" s="103" t="s">
        <v>88</v>
      </c>
    </row>
    <row r="271" spans="1:4" x14ac:dyDescent="0.25">
      <c r="A271" s="101" t="s">
        <v>10</v>
      </c>
      <c r="B271" s="102" t="s">
        <v>247</v>
      </c>
      <c r="C271" s="104" t="s">
        <v>97</v>
      </c>
    </row>
    <row r="272" spans="1:4" x14ac:dyDescent="0.25">
      <c r="A272" s="101" t="s">
        <v>11</v>
      </c>
      <c r="B272" s="102" t="s">
        <v>248</v>
      </c>
      <c r="C272" s="103" t="s">
        <v>88</v>
      </c>
    </row>
    <row r="274" spans="1:9" ht="15.75" x14ac:dyDescent="0.25">
      <c r="A274" s="106" t="s">
        <v>267</v>
      </c>
      <c r="B274" s="107"/>
      <c r="C274" s="97"/>
      <c r="D274" s="97"/>
      <c r="E274" s="97"/>
      <c r="F274" s="97"/>
      <c r="G274" s="97"/>
      <c r="H274" s="97"/>
      <c r="I274" s="97"/>
    </row>
    <row r="275" spans="1:9" ht="15.75" x14ac:dyDescent="0.25">
      <c r="A275" s="108"/>
      <c r="B275" s="108"/>
      <c r="C275" s="97"/>
      <c r="D275" s="97"/>
    </row>
    <row r="276" spans="1:9" ht="15.75" x14ac:dyDescent="0.25">
      <c r="A276" s="97"/>
      <c r="B276" s="97"/>
      <c r="C276" s="97"/>
      <c r="D276" s="97"/>
      <c r="E276" s="97"/>
    </row>
    <row r="277" spans="1:9" ht="15.75" x14ac:dyDescent="0.25">
      <c r="A277" s="173" t="s">
        <v>269</v>
      </c>
      <c r="B277" s="173"/>
      <c r="C277" s="97"/>
      <c r="D277" s="97"/>
      <c r="E277" s="97"/>
    </row>
    <row r="278" spans="1:9" ht="15.75" x14ac:dyDescent="0.25">
      <c r="A278" s="174"/>
      <c r="B278" s="174"/>
      <c r="C278" s="97"/>
      <c r="D278" s="97"/>
      <c r="E278" s="97"/>
    </row>
  </sheetData>
  <mergeCells count="114">
    <mergeCell ref="A1:E1"/>
    <mergeCell ref="A2:E2"/>
    <mergeCell ref="A277:B277"/>
    <mergeCell ref="A278:B278"/>
    <mergeCell ref="A21:D21"/>
    <mergeCell ref="A22:D22"/>
    <mergeCell ref="D10:E10"/>
    <mergeCell ref="D11:E11"/>
    <mergeCell ref="D12:E12"/>
    <mergeCell ref="B9:C9"/>
    <mergeCell ref="B10:C10"/>
    <mergeCell ref="B11:C11"/>
    <mergeCell ref="B186:C186"/>
    <mergeCell ref="B187:C187"/>
    <mergeCell ref="A188:C188"/>
    <mergeCell ref="A175:D175"/>
    <mergeCell ref="A91:B91"/>
    <mergeCell ref="A83:B83"/>
    <mergeCell ref="A252:D252"/>
    <mergeCell ref="C139:D139"/>
    <mergeCell ref="A4:E4"/>
    <mergeCell ref="A32:C32"/>
    <mergeCell ref="A33:C33"/>
    <mergeCell ref="A34:C34"/>
    <mergeCell ref="A38:D38"/>
    <mergeCell ref="A25:D25"/>
    <mergeCell ref="A26:E26"/>
    <mergeCell ref="A27:E27"/>
    <mergeCell ref="A28:E28"/>
    <mergeCell ref="A18:D18"/>
    <mergeCell ref="A19:D19"/>
    <mergeCell ref="A20:D20"/>
    <mergeCell ref="B12:C12"/>
    <mergeCell ref="A39:D39"/>
    <mergeCell ref="A40:D40"/>
    <mergeCell ref="A41:D41"/>
    <mergeCell ref="A5:E5"/>
    <mergeCell ref="A6:E6"/>
    <mergeCell ref="A23:D23"/>
    <mergeCell ref="D9:E9"/>
    <mergeCell ref="A266:C266"/>
    <mergeCell ref="A45:C45"/>
    <mergeCell ref="A164:D164"/>
    <mergeCell ref="A145:D145"/>
    <mergeCell ref="A85:D85"/>
    <mergeCell ref="A131:B131"/>
    <mergeCell ref="A263:C263"/>
    <mergeCell ref="A107:B107"/>
    <mergeCell ref="A73:D73"/>
    <mergeCell ref="B179:C179"/>
    <mergeCell ref="B180:C180"/>
    <mergeCell ref="B181:C181"/>
    <mergeCell ref="B182:C182"/>
    <mergeCell ref="B183:C183"/>
    <mergeCell ref="B184:C184"/>
    <mergeCell ref="B185:C185"/>
    <mergeCell ref="C138:D138"/>
    <mergeCell ref="A136:B136"/>
    <mergeCell ref="A134:D134"/>
    <mergeCell ref="A56:B56"/>
    <mergeCell ref="A68:B68"/>
    <mergeCell ref="A46:C46"/>
    <mergeCell ref="A59:C59"/>
    <mergeCell ref="A122:C122"/>
    <mergeCell ref="A97:B97"/>
    <mergeCell ref="A119:B119"/>
    <mergeCell ref="A71:C71"/>
    <mergeCell ref="A141:B141"/>
    <mergeCell ref="C141:D141"/>
    <mergeCell ref="A8:C8"/>
    <mergeCell ref="B210:C210"/>
    <mergeCell ref="B211:C211"/>
    <mergeCell ref="A93:D93"/>
    <mergeCell ref="A99:D99"/>
    <mergeCell ref="A109:D109"/>
    <mergeCell ref="A204:D204"/>
    <mergeCell ref="C205:D205"/>
    <mergeCell ref="B177:C177"/>
    <mergeCell ref="B178:C178"/>
    <mergeCell ref="A192:D192"/>
    <mergeCell ref="C194:D194"/>
    <mergeCell ref="C196:D196"/>
    <mergeCell ref="C197:D197"/>
    <mergeCell ref="B208:C208"/>
    <mergeCell ref="B206:C206"/>
    <mergeCell ref="B207:C207"/>
    <mergeCell ref="B209:C209"/>
    <mergeCell ref="A140:B140"/>
    <mergeCell ref="C140:D140"/>
    <mergeCell ref="C137:D137"/>
    <mergeCell ref="C136:D136"/>
    <mergeCell ref="A198:B198"/>
    <mergeCell ref="C198:D198"/>
    <mergeCell ref="A199:B199"/>
    <mergeCell ref="C247:D247"/>
    <mergeCell ref="A249:B249"/>
    <mergeCell ref="C249:D249"/>
    <mergeCell ref="B234:C234"/>
    <mergeCell ref="B224:C224"/>
    <mergeCell ref="B233:C233"/>
    <mergeCell ref="A243:D243"/>
    <mergeCell ref="A244:B244"/>
    <mergeCell ref="C244:D244"/>
    <mergeCell ref="C245:D245"/>
    <mergeCell ref="C246:D246"/>
    <mergeCell ref="B225:C225"/>
    <mergeCell ref="B232:C232"/>
    <mergeCell ref="B227:C227"/>
    <mergeCell ref="B228:C228"/>
    <mergeCell ref="B226:C226"/>
    <mergeCell ref="B229:C229"/>
    <mergeCell ref="B230:C230"/>
    <mergeCell ref="B231:C231"/>
    <mergeCell ref="C199:D199"/>
  </mergeCells>
  <pageMargins left="0.31496062992125984" right="0.31496062992125984" top="0.78740157480314965" bottom="0.78740157480314965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ITEM 2</vt:lpstr>
    </vt:vector>
  </TitlesOfParts>
  <Company>Controladoria-Geral da União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Ferreira de Macedo</dc:creator>
  <cp:lastModifiedBy>Usuario</cp:lastModifiedBy>
  <cp:lastPrinted>2023-05-03T19:25:52Z</cp:lastPrinted>
  <dcterms:created xsi:type="dcterms:W3CDTF">2013-07-25T13:44:18Z</dcterms:created>
  <dcterms:modified xsi:type="dcterms:W3CDTF">2023-06-05T20:13:11Z</dcterms:modified>
</cp:coreProperties>
</file>